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lbcundys1\Desktop\Simon Cundy Head Teacher\Parent Council\LPP MInutes\2019\"/>
    </mc:Choice>
  </mc:AlternateContent>
  <bookViews>
    <workbookView xWindow="0" yWindow="0" windowWidth="2370" windowHeight="0"/>
  </bookViews>
  <sheets>
    <sheet name="Sheet1" sheetId="1" r:id="rId1"/>
  </sheets>
  <calcPr calcId="162913" concurrentCalc="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H11" i="1" l="1"/>
  <c r="H28" i="1"/>
  <c r="H32" i="1"/>
  <c r="G37" i="1"/>
  <c r="H16" i="1"/>
  <c r="G36" i="1"/>
  <c r="L39" i="1"/>
  <c r="J39" i="1"/>
  <c r="H38" i="1"/>
  <c r="K39" i="1"/>
  <c r="M39" i="1"/>
</calcChain>
</file>

<file path=xl/sharedStrings.xml><?xml version="1.0" encoding="utf-8"?>
<sst xmlns="http://schemas.openxmlformats.org/spreadsheetml/2006/main" count="40" uniqueCount="37">
  <si>
    <t>Treasurers Report</t>
  </si>
  <si>
    <t>The Christmas Fayre</t>
  </si>
  <si>
    <t>School disco</t>
  </si>
  <si>
    <t>Donation to Primary 7 leavers prom</t>
  </si>
  <si>
    <t>Julie Gilmour</t>
  </si>
  <si>
    <t>Treasurer</t>
  </si>
  <si>
    <t>.  The school events not only give everyone a chance to get together socially, they raise money for the school to allow our children to have the 'extras' which make their time at Langbank more enjoyable and memorable</t>
  </si>
  <si>
    <t>£</t>
  </si>
  <si>
    <t>BBQ stall at the Gala day</t>
  </si>
  <si>
    <t>Annual insurance</t>
  </si>
  <si>
    <t>Bank reconciliation</t>
  </si>
  <si>
    <t xml:space="preserve">Opening </t>
  </si>
  <si>
    <t>Income</t>
  </si>
  <si>
    <t>Expenditure</t>
  </si>
  <si>
    <t>Closing</t>
  </si>
  <si>
    <t>For the year ended 30 June 2019</t>
  </si>
  <si>
    <t>Leaving gift - Kelly</t>
  </si>
  <si>
    <t>House badges</t>
  </si>
  <si>
    <t>Christmas tree light up</t>
  </si>
  <si>
    <t>Family quiz and disco</t>
  </si>
  <si>
    <t>Family ceilidh</t>
  </si>
  <si>
    <r>
      <t xml:space="preserve">Events organised by the LPP last year raised a net toal of </t>
    </r>
    <r>
      <rPr>
        <b/>
        <sz val="11"/>
        <color theme="1"/>
        <rFont val="Calibri"/>
        <family val="2"/>
        <scheme val="minor"/>
      </rPr>
      <t>£1,431 net</t>
    </r>
    <r>
      <rPr>
        <sz val="11"/>
        <color theme="1"/>
        <rFont val="Calibri"/>
        <family val="2"/>
        <scheme val="minor"/>
      </rPr>
      <t xml:space="preserve"> and included:</t>
    </r>
  </si>
  <si>
    <t>Disclosure Scotland</t>
  </si>
  <si>
    <t>hopscotch</t>
  </si>
  <si>
    <t>Garden items</t>
  </si>
  <si>
    <t>Health Week (misc)</t>
  </si>
  <si>
    <t>Misc (Pizza Maths Night items)</t>
  </si>
  <si>
    <t>Climbing Wall (Health week)</t>
  </si>
  <si>
    <t>Micro fitnesss (Health week)</t>
  </si>
  <si>
    <t>Pizza Order (Maths Night)</t>
  </si>
  <si>
    <t>Kelburn Castle</t>
  </si>
  <si>
    <t>Transport Kelburn Castle</t>
  </si>
  <si>
    <t>Kelburn castle</t>
  </si>
  <si>
    <t>Bus for whole school trip to Kelburn castle</t>
  </si>
  <si>
    <t>Maths night pizza and misc</t>
  </si>
  <si>
    <t>Health week</t>
  </si>
  <si>
    <t>During the year the money raised paid for the following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</si>
</sst>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44" formatCode="_-&quot;£&quot;* #,##0.00_-;\-&quot;£&quot;* #,##0.00_-;_-&quot;£&quot;* &quot;-&quot;??_-;_-@_-"/>
    <numFmt numFmtId="43" formatCode="_-* #,##0.00_-;\-* #,##0.00_-;_-* &quot;-&quot;??_-;_-@_-"/>
    <numFmt numFmtId="164" formatCode="_-* #,##0_-;\-* #,##0_-;_-*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sz val="12"/>
      <color theme="1"/>
      <name val="Calibri"/>
      <family val="2"/>
      <scheme val="minor"/>
    </font>
  </fonts>
  <fills count="2">
    <fill>
      <patternFill patternType="none"/>
    </fill>
    <fill>
      <patternFill patternType="gray125"/>
    </fill>
  </fills>
  <borders count="4">
    <border>
      <left/>
      <right/>
      <top/>
      <bottom/>
      <diagonal/>
    </border>
    <border>
      <left/>
      <right/>
      <top style="thin">
        <color auto="1"/>
      </top>
      <bottom style="double">
        <color auto="1"/>
      </bottom>
      <diagonal/>
    </border>
    <border>
      <left/>
      <right/>
      <top/>
      <bottom style="thin">
        <color auto="1"/>
      </bottom>
      <diagonal/>
    </border>
    <border>
      <left/>
      <right/>
      <top/>
      <bottom style="double">
        <color auto="1"/>
      </bottom>
      <diagonal/>
    </border>
  </borders>
  <cellStyleXfs count="2">
    <xf numFmtId="0" fontId="0" fillId="0" borderId="0"/>
    <xf numFmtId="43" fontId="1" fillId="0" borderId="0" applyFont="0" applyFill="0" applyBorder="0" applyAlignment="0" applyProtection="0"/>
  </cellStyleXfs>
  <cellXfs count="21">
    <xf numFmtId="0" fontId="0" fillId="0" borderId="0" xfId="0"/>
    <xf numFmtId="0" fontId="2" fillId="0" borderId="0" xfId="0" applyFont="1"/>
    <xf numFmtId="15" fontId="0" fillId="0" borderId="0" xfId="0" applyNumberFormat="1"/>
    <xf numFmtId="164" fontId="0" fillId="0" borderId="0" xfId="1" applyNumberFormat="1" applyFont="1"/>
    <xf numFmtId="5" fontId="0" fillId="0" borderId="1" xfId="1" applyNumberFormat="1" applyFont="1" applyBorder="1"/>
    <xf numFmtId="0" fontId="3" fillId="0" borderId="0" xfId="0" applyFont="1"/>
    <xf numFmtId="43" fontId="0" fillId="0" borderId="0" xfId="1" applyFont="1"/>
    <xf numFmtId="164" fontId="0" fillId="0" borderId="0" xfId="1" applyNumberFormat="1" applyFont="1" applyAlignment="1">
      <alignment horizontal="right"/>
    </xf>
    <xf numFmtId="0" fontId="2" fillId="0" borderId="0" xfId="0" applyFont="1" applyAlignment="1">
      <alignment horizontal="center"/>
    </xf>
    <xf numFmtId="164" fontId="0" fillId="0" borderId="0" xfId="0" applyNumberFormat="1"/>
    <xf numFmtId="164" fontId="0" fillId="0" borderId="2" xfId="1" applyNumberFormat="1" applyFont="1" applyBorder="1"/>
    <xf numFmtId="5" fontId="0" fillId="0" borderId="0" xfId="0" applyNumberFormat="1"/>
    <xf numFmtId="43" fontId="2" fillId="0" borderId="3" xfId="1" applyFont="1" applyBorder="1"/>
    <xf numFmtId="14" fontId="0" fillId="0" borderId="0" xfId="0" applyNumberFormat="1"/>
    <xf numFmtId="5" fontId="2" fillId="0" borderId="1" xfId="1" applyNumberFormat="1" applyFont="1" applyBorder="1"/>
    <xf numFmtId="0" fontId="0" fillId="0" borderId="2" xfId="0" applyBorder="1"/>
    <xf numFmtId="43" fontId="0" fillId="0" borderId="0" xfId="0" applyNumberFormat="1"/>
    <xf numFmtId="14" fontId="4" fillId="0" borderId="0" xfId="0" applyNumberFormat="1" applyFont="1"/>
    <xf numFmtId="0" fontId="4" fillId="0" borderId="0" xfId="0" applyFont="1"/>
    <xf numFmtId="44" fontId="4" fillId="0" borderId="0" xfId="0" applyNumberFormat="1" applyFont="1"/>
    <xf numFmtId="1" fontId="0" fillId="0" borderId="0" xfId="0" applyNumberForma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xdr:colOff>
      <xdr:row>2</xdr:row>
      <xdr:rowOff>180976</xdr:rowOff>
    </xdr:from>
    <xdr:to>
      <xdr:col>7</xdr:col>
      <xdr:colOff>600075</xdr:colOff>
      <xdr:row>6</xdr:row>
      <xdr:rowOff>104775</xdr:rowOff>
    </xdr:to>
    <xdr:sp macro="" textlink="">
      <xdr:nvSpPr>
        <xdr:cNvPr id="2" name="TextBox 1"/>
        <xdr:cNvSpPr txBox="1"/>
      </xdr:nvSpPr>
      <xdr:spPr>
        <a:xfrm>
          <a:off x="1" y="561976"/>
          <a:ext cx="5781674" cy="685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2018/19 was another busy and successful year for the LPP.</a:t>
          </a:r>
          <a:r>
            <a:rPr lang="en-GB" sz="1100" baseline="0"/>
            <a:t>  W</a:t>
          </a:r>
          <a:r>
            <a:rPr lang="en-GB" sz="1100"/>
            <a:t>e would like to take this opportunity to share with you our achievements  and</a:t>
          </a:r>
          <a:r>
            <a:rPr lang="en-GB" sz="1100" baseline="0"/>
            <a:t> how the children beneifted from the fundraising efforts throughtout the year. </a:t>
          </a:r>
          <a:endParaRPr lang="en-GB" sz="1100"/>
        </a:p>
      </xdr:txBody>
    </xdr:sp>
    <xdr:clientData/>
  </xdr:twoCellAnchor>
  <xdr:twoCellAnchor>
    <xdr:from>
      <xdr:col>0</xdr:col>
      <xdr:colOff>1</xdr:colOff>
      <xdr:row>17</xdr:row>
      <xdr:rowOff>0</xdr:rowOff>
    </xdr:from>
    <xdr:to>
      <xdr:col>7</xdr:col>
      <xdr:colOff>609600</xdr:colOff>
      <xdr:row>20</xdr:row>
      <xdr:rowOff>66675</xdr:rowOff>
    </xdr:to>
    <xdr:sp macro="" textlink="">
      <xdr:nvSpPr>
        <xdr:cNvPr id="3" name="TextBox 2"/>
        <xdr:cNvSpPr txBox="1"/>
      </xdr:nvSpPr>
      <xdr:spPr>
        <a:xfrm>
          <a:off x="1" y="3448050"/>
          <a:ext cx="5667374" cy="638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 events</a:t>
          </a:r>
          <a:r>
            <a:rPr lang="en-GB" sz="1100" baseline="0"/>
            <a:t> were well attended and gave everyone a rare opportunity to get together out of school.  Thank you to everyone who supported them and for the help we received to put them on, this is always really appreciated.</a:t>
          </a:r>
          <a:endParaRPr lang="en-GB" sz="1100"/>
        </a:p>
      </xdr:txBody>
    </xdr:sp>
    <xdr:clientData/>
  </xdr:twoCellAnchor>
  <xdr:twoCellAnchor>
    <xdr:from>
      <xdr:col>0</xdr:col>
      <xdr:colOff>9525</xdr:colOff>
      <xdr:row>38</xdr:row>
      <xdr:rowOff>57149</xdr:rowOff>
    </xdr:from>
    <xdr:to>
      <xdr:col>7</xdr:col>
      <xdr:colOff>581025</xdr:colOff>
      <xdr:row>46</xdr:row>
      <xdr:rowOff>171450</xdr:rowOff>
    </xdr:to>
    <xdr:sp macro="" textlink="">
      <xdr:nvSpPr>
        <xdr:cNvPr id="4" name="TextBox 3"/>
        <xdr:cNvSpPr txBox="1"/>
      </xdr:nvSpPr>
      <xdr:spPr>
        <a:xfrm>
          <a:off x="9525" y="7467599"/>
          <a:ext cx="5753100" cy="16478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We are looking</a:t>
          </a:r>
          <a:r>
            <a:rPr lang="en-GB" sz="1100" baseline="0"/>
            <a:t> forward to another busy year as we continue to support the school to give our children as many opportunities as possible.  </a:t>
          </a:r>
        </a:p>
        <a:p>
          <a:endParaRPr lang="en-GB" sz="1100" baseline="0"/>
        </a:p>
        <a:p>
          <a:r>
            <a:rPr lang="en-GB" sz="1100"/>
            <a:t>To allow us to continue we are always</a:t>
          </a:r>
          <a:r>
            <a:rPr lang="en-GB" sz="1100" baseline="0"/>
            <a:t> looking for help and welcome any suggestions for other events in the future.  If anyone is interested in helping or would like to make any suggesions please contact Susan.  The more help we have the less each person has to do!</a:t>
          </a:r>
        </a:p>
        <a:p>
          <a:endParaRPr lang="en-GB" sz="1100" baseline="0"/>
        </a:p>
        <a:p>
          <a:r>
            <a:rPr lang="en-GB" sz="1100" b="0" i="0" u="none" strike="noStrike">
              <a:solidFill>
                <a:schemeClr val="dk1"/>
              </a:solidFill>
              <a:effectLst/>
              <a:latin typeface="+mn-lt"/>
              <a:ea typeface="+mn-ea"/>
              <a:cs typeface="+mn-cs"/>
            </a:rPr>
            <a:t>We hope all of</a:t>
          </a:r>
          <a:r>
            <a:rPr lang="en-GB" sz="1100" b="0" i="0" u="none" strike="noStrike" baseline="0">
              <a:solidFill>
                <a:schemeClr val="dk1"/>
              </a:solidFill>
              <a:effectLst/>
              <a:latin typeface="+mn-lt"/>
              <a:ea typeface="+mn-ea"/>
              <a:cs typeface="+mn-cs"/>
            </a:rPr>
            <a:t> the</a:t>
          </a:r>
          <a:r>
            <a:rPr lang="en-GB" sz="1100" b="0" i="0" u="none" strike="noStrike">
              <a:solidFill>
                <a:schemeClr val="dk1"/>
              </a:solidFill>
              <a:effectLst/>
              <a:latin typeface="+mn-lt"/>
              <a:ea typeface="+mn-ea"/>
              <a:cs typeface="+mn-cs"/>
            </a:rPr>
            <a:t> children have settled into the first term of the new year and look forward to </a:t>
          </a:r>
          <a:r>
            <a:rPr lang="en-GB"/>
            <a:t> a busy 19/20.</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tabSelected="1" topLeftCell="A28" workbookViewId="0">
      <selection activeCell="H51" sqref="H51"/>
    </sheetView>
  </sheetViews>
  <sheetFormatPr defaultColWidth="8.85546875" defaultRowHeight="15" x14ac:dyDescent="0.25"/>
  <cols>
    <col min="1" max="2" width="10.7109375" bestFit="1" customWidth="1"/>
    <col min="3" max="3" width="11.85546875" customWidth="1"/>
    <col min="4" max="4" width="10.7109375" bestFit="1" customWidth="1"/>
    <col min="5" max="5" width="15" customWidth="1"/>
    <col min="7" max="8" width="9.42578125" bestFit="1" customWidth="1"/>
    <col min="13" max="13" width="11.85546875" bestFit="1" customWidth="1"/>
    <col min="14" max="14" width="30.42578125" bestFit="1" customWidth="1"/>
    <col min="15" max="15" width="9.85546875" bestFit="1" customWidth="1"/>
    <col min="16" max="16" width="7" bestFit="1" customWidth="1"/>
    <col min="17" max="17" width="9" bestFit="1" customWidth="1"/>
  </cols>
  <sheetData>
    <row r="1" spans="1:12" x14ac:dyDescent="0.25">
      <c r="A1" s="1" t="s">
        <v>0</v>
      </c>
    </row>
    <row r="2" spans="1:12" x14ac:dyDescent="0.25">
      <c r="A2" s="1" t="s">
        <v>15</v>
      </c>
    </row>
    <row r="6" spans="1:12" x14ac:dyDescent="0.25">
      <c r="L6" s="5" t="s">
        <v>6</v>
      </c>
    </row>
    <row r="8" spans="1:12" x14ac:dyDescent="0.25">
      <c r="A8" t="s">
        <v>21</v>
      </c>
    </row>
    <row r="9" spans="1:12" x14ac:dyDescent="0.25">
      <c r="H9" s="8" t="s">
        <v>7</v>
      </c>
    </row>
    <row r="10" spans="1:12" x14ac:dyDescent="0.25">
      <c r="B10" t="s">
        <v>19</v>
      </c>
      <c r="D10" s="13">
        <v>43378</v>
      </c>
      <c r="H10" s="3">
        <v>165.52</v>
      </c>
    </row>
    <row r="11" spans="1:12" x14ac:dyDescent="0.25">
      <c r="B11" t="s">
        <v>1</v>
      </c>
      <c r="D11" s="13">
        <v>43441</v>
      </c>
      <c r="H11" s="3">
        <f>773.68+80.43</f>
        <v>854.1099999999999</v>
      </c>
    </row>
    <row r="12" spans="1:12" x14ac:dyDescent="0.25">
      <c r="B12" t="s">
        <v>18</v>
      </c>
      <c r="D12" s="13">
        <v>43441</v>
      </c>
      <c r="H12" s="3">
        <v>26.9</v>
      </c>
    </row>
    <row r="13" spans="1:12" x14ac:dyDescent="0.25">
      <c r="B13" t="s">
        <v>20</v>
      </c>
      <c r="D13" s="13">
        <v>43539</v>
      </c>
      <c r="H13" s="3">
        <v>151</v>
      </c>
    </row>
    <row r="14" spans="1:12" x14ac:dyDescent="0.25">
      <c r="A14" s="2"/>
      <c r="B14" t="s">
        <v>2</v>
      </c>
      <c r="D14" s="13">
        <v>43602</v>
      </c>
      <c r="H14" s="7">
        <v>45</v>
      </c>
    </row>
    <row r="15" spans="1:12" x14ac:dyDescent="0.25">
      <c r="A15" s="2"/>
      <c r="B15" t="s">
        <v>8</v>
      </c>
      <c r="D15" s="13">
        <v>43638</v>
      </c>
      <c r="H15" s="10">
        <v>269</v>
      </c>
    </row>
    <row r="16" spans="1:12" ht="15.75" thickBot="1" x14ac:dyDescent="0.3">
      <c r="A16" s="2"/>
      <c r="H16" s="4">
        <f>SUM(H10:H15)</f>
        <v>1511.53</v>
      </c>
    </row>
    <row r="17" spans="1:15" ht="15.75" thickTop="1" x14ac:dyDescent="0.25">
      <c r="A17" s="2"/>
      <c r="H17" s="9"/>
    </row>
    <row r="18" spans="1:15" x14ac:dyDescent="0.25">
      <c r="A18" s="2"/>
    </row>
    <row r="19" spans="1:15" x14ac:dyDescent="0.25">
      <c r="A19" s="2"/>
    </row>
    <row r="20" spans="1:15" x14ac:dyDescent="0.25">
      <c r="A20" s="2"/>
    </row>
    <row r="22" spans="1:15" ht="15.75" x14ac:dyDescent="0.25">
      <c r="A22" t="s">
        <v>36</v>
      </c>
      <c r="M22" s="17">
        <v>43370</v>
      </c>
      <c r="N22" s="18" t="s">
        <v>22</v>
      </c>
      <c r="O22" s="19">
        <v>-18</v>
      </c>
    </row>
    <row r="23" spans="1:15" ht="15.75" x14ac:dyDescent="0.25">
      <c r="H23" s="8" t="s">
        <v>7</v>
      </c>
      <c r="M23" s="17">
        <v>43424</v>
      </c>
      <c r="N23" s="18" t="s">
        <v>23</v>
      </c>
      <c r="O23" s="19">
        <v>-300</v>
      </c>
    </row>
    <row r="24" spans="1:15" ht="15.75" x14ac:dyDescent="0.25">
      <c r="B24" t="s">
        <v>9</v>
      </c>
      <c r="H24">
        <v>110</v>
      </c>
      <c r="M24" s="17">
        <v>43529</v>
      </c>
      <c r="N24" s="18" t="s">
        <v>24</v>
      </c>
      <c r="O24" s="19">
        <v>-22</v>
      </c>
    </row>
    <row r="25" spans="1:15" ht="15.75" x14ac:dyDescent="0.25">
      <c r="B25" t="s">
        <v>16</v>
      </c>
      <c r="H25">
        <v>50</v>
      </c>
      <c r="M25" s="17">
        <v>43584</v>
      </c>
      <c r="N25" s="18" t="s">
        <v>25</v>
      </c>
      <c r="O25" s="19">
        <v>-24.95</v>
      </c>
    </row>
    <row r="26" spans="1:15" ht="15.75" x14ac:dyDescent="0.25">
      <c r="B26" t="s">
        <v>17</v>
      </c>
      <c r="H26" s="20">
        <v>84.95</v>
      </c>
      <c r="M26" s="17">
        <v>43600</v>
      </c>
      <c r="N26" s="18" t="s">
        <v>24</v>
      </c>
      <c r="O26" s="19">
        <v>-33.5</v>
      </c>
    </row>
    <row r="27" spans="1:15" ht="15.75" x14ac:dyDescent="0.25">
      <c r="B27" t="s">
        <v>35</v>
      </c>
      <c r="H27" s="20">
        <v>333.5</v>
      </c>
      <c r="M27" s="17">
        <v>43600</v>
      </c>
      <c r="N27" s="18" t="s">
        <v>25</v>
      </c>
      <c r="O27" s="19">
        <v>-93.79</v>
      </c>
    </row>
    <row r="28" spans="1:15" ht="15.75" x14ac:dyDescent="0.25">
      <c r="B28" t="s">
        <v>34</v>
      </c>
      <c r="H28" s="20">
        <f>-O29-O32</f>
        <v>172.5</v>
      </c>
      <c r="M28" s="17"/>
      <c r="N28" s="18"/>
      <c r="O28" s="19"/>
    </row>
    <row r="29" spans="1:15" ht="15.75" x14ac:dyDescent="0.25">
      <c r="B29" t="s">
        <v>32</v>
      </c>
      <c r="H29">
        <v>274</v>
      </c>
      <c r="M29" s="17">
        <v>43600</v>
      </c>
      <c r="N29" s="18" t="s">
        <v>26</v>
      </c>
      <c r="O29" s="19">
        <v>-12.5</v>
      </c>
    </row>
    <row r="30" spans="1:15" ht="15.75" x14ac:dyDescent="0.25">
      <c r="B30" t="s">
        <v>33</v>
      </c>
      <c r="H30">
        <v>720</v>
      </c>
      <c r="M30" s="17">
        <v>43600</v>
      </c>
      <c r="N30" s="18" t="s">
        <v>27</v>
      </c>
      <c r="O30" s="19">
        <v>-217.69</v>
      </c>
    </row>
    <row r="31" spans="1:15" ht="15.75" x14ac:dyDescent="0.25">
      <c r="A31" s="2"/>
      <c r="B31" t="s">
        <v>3</v>
      </c>
      <c r="H31">
        <v>200</v>
      </c>
      <c r="M31" s="17">
        <v>43600</v>
      </c>
      <c r="N31" s="18" t="s">
        <v>28</v>
      </c>
      <c r="O31" s="19">
        <v>-306.97000000000003</v>
      </c>
    </row>
    <row r="32" spans="1:15" ht="16.5" thickBot="1" x14ac:dyDescent="0.3">
      <c r="A32" s="2"/>
      <c r="H32" s="14">
        <f>SUM(H24:H31)</f>
        <v>1944.95</v>
      </c>
      <c r="M32" s="17">
        <v>43621</v>
      </c>
      <c r="N32" s="18" t="s">
        <v>29</v>
      </c>
      <c r="O32" s="19">
        <v>-160</v>
      </c>
    </row>
    <row r="33" spans="1:15" ht="16.5" thickTop="1" x14ac:dyDescent="0.25">
      <c r="M33" s="17">
        <v>43641</v>
      </c>
      <c r="N33" s="18" t="s">
        <v>30</v>
      </c>
      <c r="O33" s="19">
        <v>-274</v>
      </c>
    </row>
    <row r="34" spans="1:15" ht="15.75" x14ac:dyDescent="0.25">
      <c r="A34" t="s">
        <v>10</v>
      </c>
      <c r="M34" s="17">
        <v>43641</v>
      </c>
      <c r="N34" s="18" t="s">
        <v>31</v>
      </c>
      <c r="O34" s="19">
        <v>-720</v>
      </c>
    </row>
    <row r="35" spans="1:15" x14ac:dyDescent="0.25">
      <c r="B35" t="s">
        <v>11</v>
      </c>
      <c r="C35" s="2">
        <v>43282</v>
      </c>
      <c r="H35" s="6">
        <v>1377.03</v>
      </c>
    </row>
    <row r="36" spans="1:15" x14ac:dyDescent="0.25">
      <c r="D36" t="s">
        <v>12</v>
      </c>
      <c r="G36" s="6">
        <f>H16</f>
        <v>1511.53</v>
      </c>
    </row>
    <row r="37" spans="1:15" x14ac:dyDescent="0.25">
      <c r="D37" t="s">
        <v>13</v>
      </c>
      <c r="G37" s="6">
        <f>H32</f>
        <v>1944.95</v>
      </c>
      <c r="H37" s="15"/>
    </row>
    <row r="38" spans="1:15" ht="15.75" thickBot="1" x14ac:dyDescent="0.3">
      <c r="B38" t="s">
        <v>14</v>
      </c>
      <c r="C38" s="2">
        <v>43646</v>
      </c>
      <c r="H38" s="12">
        <f>H35+G36-G37</f>
        <v>943.6099999999999</v>
      </c>
      <c r="J38" s="11"/>
    </row>
    <row r="39" spans="1:15" ht="15.75" thickTop="1" x14ac:dyDescent="0.25">
      <c r="J39">
        <f>1377+80</f>
        <v>1457</v>
      </c>
      <c r="K39" s="11">
        <f>J39-H38</f>
        <v>513.3900000000001</v>
      </c>
      <c r="L39">
        <f>674.61+269</f>
        <v>943.61</v>
      </c>
      <c r="M39" s="16">
        <f>L39-H38</f>
        <v>0</v>
      </c>
    </row>
    <row r="48" spans="1:15" x14ac:dyDescent="0.25">
      <c r="A48" t="s">
        <v>4</v>
      </c>
    </row>
    <row r="49" spans="1:2" x14ac:dyDescent="0.25">
      <c r="A49" t="s">
        <v>5</v>
      </c>
      <c r="B49" s="13">
        <v>43740</v>
      </c>
    </row>
  </sheetData>
  <pageMargins left="0.7" right="0.7" top="0.75" bottom="0.75" header="0.3" footer="0.3"/>
  <pageSetup paperSize="9" orientation="portrait" horizontalDpi="4294967293" verticalDpi="0" copies="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Gilmour</dc:creator>
  <cp:lastModifiedBy>plbcundys1</cp:lastModifiedBy>
  <cp:lastPrinted>2019-10-01T22:45:25Z</cp:lastPrinted>
  <dcterms:created xsi:type="dcterms:W3CDTF">2017-09-13T09:57:38Z</dcterms:created>
  <dcterms:modified xsi:type="dcterms:W3CDTF">2019-10-21T10:01:50Z</dcterms:modified>
</cp:coreProperties>
</file>