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ampus Management Officer\Finance\2019-2020\School Fund Committee\Trips\2019-2020\"/>
    </mc:Choice>
  </mc:AlternateContent>
  <xr:revisionPtr revIDLastSave="0" documentId="13_ncr:1_{03848380-89C3-43A8-BA56-F0B6FC0FC6C4}" xr6:coauthVersionLast="41" xr6:coauthVersionMax="41" xr10:uidLastSave="{00000000-0000-0000-0000-000000000000}"/>
  <bookViews>
    <workbookView xWindow="2070" yWindow="40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1" l="1"/>
  <c r="B18" i="1"/>
  <c r="E22" i="1" l="1"/>
  <c r="E21" i="1"/>
  <c r="E19" i="1"/>
  <c r="E17" i="1"/>
  <c r="E16" i="1"/>
  <c r="E15" i="1"/>
  <c r="B10" i="1"/>
  <c r="B8" i="1"/>
  <c r="B22" i="1" l="1"/>
  <c r="B24" i="1" l="1"/>
</calcChain>
</file>

<file path=xl/sharedStrings.xml><?xml version="1.0" encoding="utf-8"?>
<sst xmlns="http://schemas.openxmlformats.org/spreadsheetml/2006/main" count="28" uniqueCount="26">
  <si>
    <t>Trip Date</t>
  </si>
  <si>
    <t>Trip Leader</t>
  </si>
  <si>
    <t>Trip to</t>
  </si>
  <si>
    <t>Income</t>
  </si>
  <si>
    <t>Description</t>
  </si>
  <si>
    <t>Balance</t>
  </si>
  <si>
    <t>Total Income</t>
  </si>
  <si>
    <t>Expenditure</t>
  </si>
  <si>
    <t>£</t>
  </si>
  <si>
    <t>Total Expenditure</t>
  </si>
  <si>
    <t>Ski Trip</t>
  </si>
  <si>
    <t>Miss Steele</t>
  </si>
  <si>
    <t>Currency</t>
  </si>
  <si>
    <t>28 pupils at £970 per pupil</t>
  </si>
  <si>
    <t>Travel Invoices</t>
  </si>
  <si>
    <t>Coach</t>
  </si>
  <si>
    <t>Name change</t>
  </si>
  <si>
    <t>Pharmacy</t>
  </si>
  <si>
    <t>Currency Expenditure</t>
  </si>
  <si>
    <t>Insurance</t>
  </si>
  <si>
    <t>Entertainement</t>
  </si>
  <si>
    <t>Hotel Charges</t>
  </si>
  <si>
    <t>Beverages</t>
  </si>
  <si>
    <t>Total Euris Spent</t>
  </si>
  <si>
    <t>Euros Returned</t>
  </si>
  <si>
    <t>Refund 28 pupils at £8.72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</si>
</sst>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2" fillId="3" borderId="0" xfId="0" applyFont="1" applyFill="1"/>
    <xf numFmtId="0" fontId="1" fillId="3" borderId="0" xfId="0" applyFont="1" applyFill="1"/>
    <xf numFmtId="164" fontId="1" fillId="3" borderId="0" xfId="0" applyNumberFormat="1" applyFont="1" applyFill="1"/>
    <xf numFmtId="0" fontId="2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topLeftCell="A13" zoomScale="110" zoomScaleNormal="110" workbookViewId="0">
      <selection activeCell="C30" sqref="C30"/>
    </sheetView>
  </sheetViews>
  <sheetFormatPr defaultRowHeight="14.25" x14ac:dyDescent="0.2"/>
  <cols>
    <col min="1" max="1" width="26" style="1" bestFit="1" customWidth="1"/>
    <col min="2" max="2" width="15.42578125" style="1" customWidth="1"/>
    <col min="3" max="3" width="11.5703125" style="1" bestFit="1" customWidth="1"/>
    <col min="4" max="4" width="23.42578125" style="1" customWidth="1"/>
    <col min="5" max="5" width="10.85546875" style="1" bestFit="1" customWidth="1"/>
    <col min="6" max="16384" width="9.140625" style="1"/>
  </cols>
  <sheetData>
    <row r="1" spans="1:5" ht="15" x14ac:dyDescent="0.25">
      <c r="A1" s="1" t="s">
        <v>2</v>
      </c>
      <c r="B1" s="13" t="s">
        <v>10</v>
      </c>
      <c r="C1" s="13"/>
      <c r="D1" s="13"/>
    </row>
    <row r="2" spans="1:5" ht="15" x14ac:dyDescent="0.25">
      <c r="A2" s="1" t="s">
        <v>0</v>
      </c>
      <c r="B2" s="14">
        <v>43831</v>
      </c>
      <c r="C2" s="13"/>
      <c r="D2" s="13"/>
    </row>
    <row r="3" spans="1:5" ht="15" x14ac:dyDescent="0.25">
      <c r="A3" s="1" t="s">
        <v>1</v>
      </c>
      <c r="B3" s="13" t="s">
        <v>11</v>
      </c>
      <c r="C3" s="13"/>
      <c r="D3" s="13"/>
    </row>
    <row r="5" spans="1:5" ht="15" x14ac:dyDescent="0.25">
      <c r="A5" s="6" t="s">
        <v>3</v>
      </c>
      <c r="B5" s="7"/>
    </row>
    <row r="6" spans="1:5" x14ac:dyDescent="0.2">
      <c r="A6" s="7"/>
      <c r="B6" s="7"/>
    </row>
    <row r="7" spans="1:5" ht="15" x14ac:dyDescent="0.25">
      <c r="A7" s="6" t="s">
        <v>4</v>
      </c>
      <c r="B7" s="6" t="s">
        <v>8</v>
      </c>
    </row>
    <row r="8" spans="1:5" x14ac:dyDescent="0.2">
      <c r="A8" s="8" t="s">
        <v>13</v>
      </c>
      <c r="B8" s="9">
        <f>28*970</f>
        <v>27160</v>
      </c>
      <c r="C8" s="3"/>
      <c r="D8" s="2"/>
    </row>
    <row r="9" spans="1:5" x14ac:dyDescent="0.2">
      <c r="A9" s="8"/>
      <c r="B9" s="8"/>
      <c r="C9" s="3"/>
      <c r="D9" s="2"/>
    </row>
    <row r="10" spans="1:5" x14ac:dyDescent="0.2">
      <c r="A10" s="8" t="s">
        <v>6</v>
      </c>
      <c r="B10" s="9">
        <f>B8</f>
        <v>27160</v>
      </c>
      <c r="C10" s="3"/>
      <c r="D10" s="2"/>
    </row>
    <row r="13" spans="1:5" ht="15" x14ac:dyDescent="0.25">
      <c r="A13" s="10" t="s">
        <v>7</v>
      </c>
      <c r="B13" s="11"/>
      <c r="D13" s="10" t="s">
        <v>18</v>
      </c>
      <c r="E13" s="11"/>
    </row>
    <row r="14" spans="1:5" x14ac:dyDescent="0.2">
      <c r="A14" s="11"/>
      <c r="B14" s="11"/>
      <c r="D14" s="11"/>
      <c r="E14" s="12"/>
    </row>
    <row r="15" spans="1:5" ht="15" x14ac:dyDescent="0.25">
      <c r="A15" s="10" t="s">
        <v>4</v>
      </c>
      <c r="B15" s="10" t="s">
        <v>8</v>
      </c>
      <c r="D15" s="11" t="s">
        <v>19</v>
      </c>
      <c r="E15" s="12">
        <f>120+120+120</f>
        <v>360</v>
      </c>
    </row>
    <row r="16" spans="1:5" x14ac:dyDescent="0.2">
      <c r="A16" s="11" t="s">
        <v>14</v>
      </c>
      <c r="B16" s="12">
        <v>25256</v>
      </c>
      <c r="D16" s="11" t="s">
        <v>17</v>
      </c>
      <c r="E16" s="12">
        <f>168.5+90.36+14.3+43.5</f>
        <v>316.66000000000003</v>
      </c>
    </row>
    <row r="17" spans="1:5" x14ac:dyDescent="0.2">
      <c r="A17" s="11" t="s">
        <v>15</v>
      </c>
      <c r="B17" s="12">
        <v>740</v>
      </c>
      <c r="D17" s="11" t="s">
        <v>20</v>
      </c>
      <c r="E17" s="12">
        <f>277</f>
        <v>277</v>
      </c>
    </row>
    <row r="18" spans="1:5" x14ac:dyDescent="0.2">
      <c r="A18" s="11" t="s">
        <v>12</v>
      </c>
      <c r="B18" s="12">
        <f>1000-125.27</f>
        <v>874.73</v>
      </c>
      <c r="D18" s="11" t="s">
        <v>21</v>
      </c>
      <c r="E18" s="12">
        <v>120</v>
      </c>
    </row>
    <row r="19" spans="1:5" x14ac:dyDescent="0.2">
      <c r="A19" s="11" t="s">
        <v>16</v>
      </c>
      <c r="B19" s="12">
        <v>45</v>
      </c>
      <c r="D19" s="11" t="s">
        <v>22</v>
      </c>
      <c r="E19" s="11">
        <f>14+29.4+23.1+7.9</f>
        <v>74.400000000000006</v>
      </c>
    </row>
    <row r="20" spans="1:5" x14ac:dyDescent="0.2">
      <c r="A20" s="11"/>
      <c r="B20" s="12"/>
      <c r="D20" s="11"/>
      <c r="E20" s="11"/>
    </row>
    <row r="21" spans="1:5" x14ac:dyDescent="0.2">
      <c r="A21" s="11"/>
      <c r="B21" s="12"/>
      <c r="D21" s="11" t="s">
        <v>23</v>
      </c>
      <c r="E21" s="12">
        <f>SUM(E15:E19)</f>
        <v>1148.0600000000002</v>
      </c>
    </row>
    <row r="22" spans="1:5" x14ac:dyDescent="0.2">
      <c r="A22" s="11" t="s">
        <v>9</v>
      </c>
      <c r="B22" s="12">
        <f>SUM(B16:B21)</f>
        <v>26915.73</v>
      </c>
      <c r="D22" s="11" t="s">
        <v>24</v>
      </c>
      <c r="E22" s="12">
        <f>1300-E21</f>
        <v>151.93999999999983</v>
      </c>
    </row>
    <row r="24" spans="1:5" ht="15" x14ac:dyDescent="0.25">
      <c r="A24" s="4" t="s">
        <v>5</v>
      </c>
      <c r="B24" s="5">
        <f>B10-B22</f>
        <v>244.27000000000044</v>
      </c>
    </row>
    <row r="26" spans="1:5" x14ac:dyDescent="0.2">
      <c r="A26" s="1" t="s">
        <v>25</v>
      </c>
      <c r="B26" s="15">
        <f>28*8.72</f>
        <v>244.16000000000003</v>
      </c>
    </row>
  </sheetData>
  <mergeCells count="3">
    <mergeCell ref="B1:D1"/>
    <mergeCell ref="B2:D2"/>
    <mergeCell ref="B3:D3"/>
  </mergeCells>
  <pageMargins left="0.7" right="0.7" top="0.75" bottom="0.75" header="0.3" footer="0.3"/>
  <pageSetup paperSize="9" orientation="portrait" r:id="rId1"/>
  <headerFooter>
    <oddHeader>&amp;CCrieff High School 
Trip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Perth &amp; Kinross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Porter</dc:creator>
  <cp:lastModifiedBy>Diane Porter</cp:lastModifiedBy>
  <cp:lastPrinted>2019-04-08T18:08:34Z</cp:lastPrinted>
  <dcterms:created xsi:type="dcterms:W3CDTF">2019-04-08T17:55:27Z</dcterms:created>
  <dcterms:modified xsi:type="dcterms:W3CDTF">2020-07-16T14:04:31Z</dcterms:modified>
</cp:coreProperties>
</file>