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2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30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31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harts/chart32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charts/chart33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charts/chart34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charts/chart35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charts/chart36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charts/chart37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charts/chart38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charts/chart39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charts/chart40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charts/chart41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charts/chart42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charts/chart43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charts/chart44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charts/chart45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charts/chart46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charts/chart47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charts/chart48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charts/chart49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charts/chart50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charts/chart51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charts/chart52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charts/chart53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charts/chart54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charts/chart55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charts/chart56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charts/chart57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charts/chart58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charts/chart59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charts/chart60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charts/chart61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charts/chart62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charts/chart63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charts/chart64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charts/chart65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charts/chart66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charts/chart67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charts/chart68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xl/charts/chart69.xml" ContentType="application/vnd.openxmlformats-officedocument.drawingml.chart+xml"/>
  <Override PartName="/xl/charts/style69.xml" ContentType="application/vnd.ms-office.chartstyle+xml"/>
  <Override PartName="/xl/charts/colors69.xml" ContentType="application/vnd.ms-office.chartcolorstyle+xml"/>
  <Override PartName="/xl/charts/chart70.xml" ContentType="application/vnd.openxmlformats-officedocument.drawingml.chart+xml"/>
  <Override PartName="/xl/charts/style70.xml" ContentType="application/vnd.ms-office.chartstyle+xml"/>
  <Override PartName="/xl/charts/colors70.xml" ContentType="application/vnd.ms-office.chartcolorstyle+xml"/>
  <Override PartName="/xl/charts/chart71.xml" ContentType="application/vnd.openxmlformats-officedocument.drawingml.chart+xml"/>
  <Override PartName="/xl/charts/style71.xml" ContentType="application/vnd.ms-office.chartstyle+xml"/>
  <Override PartName="/xl/charts/colors71.xml" ContentType="application/vnd.ms-office.chartcolorstyle+xml"/>
  <Override PartName="/xl/charts/chart72.xml" ContentType="application/vnd.openxmlformats-officedocument.drawingml.chart+xml"/>
  <Override PartName="/xl/charts/style72.xml" ContentType="application/vnd.ms-office.chartstyle+xml"/>
  <Override PartName="/xl/charts/colors72.xml" ContentType="application/vnd.ms-office.chartcolorstyle+xml"/>
  <Override PartName="/xl/charts/chart73.xml" ContentType="application/vnd.openxmlformats-officedocument.drawingml.chart+xml"/>
  <Override PartName="/xl/charts/style73.xml" ContentType="application/vnd.ms-office.chartstyle+xml"/>
  <Override PartName="/xl/charts/colors73.xml" ContentType="application/vnd.ms-office.chartcolorstyle+xml"/>
  <Override PartName="/xl/charts/chart74.xml" ContentType="application/vnd.openxmlformats-officedocument.drawingml.chart+xml"/>
  <Override PartName="/xl/charts/style74.xml" ContentType="application/vnd.ms-office.chartstyle+xml"/>
  <Override PartName="/xl/charts/colors74.xml" ContentType="application/vnd.ms-office.chartcolorstyle+xml"/>
  <Override PartName="/xl/charts/chart75.xml" ContentType="application/vnd.openxmlformats-officedocument.drawingml.chart+xml"/>
  <Override PartName="/xl/charts/style75.xml" ContentType="application/vnd.ms-office.chartstyle+xml"/>
  <Override PartName="/xl/charts/colors75.xml" ContentType="application/vnd.ms-office.chartcolorstyle+xml"/>
  <Override PartName="/xl/charts/chart76.xml" ContentType="application/vnd.openxmlformats-officedocument.drawingml.chart+xml"/>
  <Override PartName="/xl/charts/style76.xml" ContentType="application/vnd.ms-office.chartstyle+xml"/>
  <Override PartName="/xl/charts/colors76.xml" ContentType="application/vnd.ms-office.chartcolorstyle+xml"/>
  <Override PartName="/xl/charts/chart77.xml" ContentType="application/vnd.openxmlformats-officedocument.drawingml.chart+xml"/>
  <Override PartName="/xl/charts/style77.xml" ContentType="application/vnd.ms-office.chartstyle+xml"/>
  <Override PartName="/xl/charts/colors77.xml" ContentType="application/vnd.ms-office.chartcolorstyle+xml"/>
  <Override PartName="/xl/charts/chart78.xml" ContentType="application/vnd.openxmlformats-officedocument.drawingml.chart+xml"/>
  <Override PartName="/xl/charts/style78.xml" ContentType="application/vnd.ms-office.chartstyle+xml"/>
  <Override PartName="/xl/charts/colors78.xml" ContentType="application/vnd.ms-office.chartcolorstyle+xml"/>
  <Override PartName="/xl/charts/chart79.xml" ContentType="application/vnd.openxmlformats-officedocument.drawingml.chart+xml"/>
  <Override PartName="/xl/charts/style79.xml" ContentType="application/vnd.ms-office.chartstyle+xml"/>
  <Override PartName="/xl/charts/colors79.xml" ContentType="application/vnd.ms-office.chartcolorstyle+xml"/>
  <Override PartName="/xl/charts/chart80.xml" ContentType="application/vnd.openxmlformats-officedocument.drawingml.chart+xml"/>
  <Override PartName="/xl/charts/style80.xml" ContentType="application/vnd.ms-office.chartstyle+xml"/>
  <Override PartName="/xl/charts/colors80.xml" ContentType="application/vnd.ms-office.chartcolorstyle+xml"/>
  <Override PartName="/xl/charts/chart81.xml" ContentType="application/vnd.openxmlformats-officedocument.drawingml.chart+xml"/>
  <Override PartName="/xl/charts/style81.xml" ContentType="application/vnd.ms-office.chartstyle+xml"/>
  <Override PartName="/xl/charts/colors81.xml" ContentType="application/vnd.ms-office.chartcolorstyle+xml"/>
  <Override PartName="/xl/charts/chart82.xml" ContentType="application/vnd.openxmlformats-officedocument.drawingml.chart+xml"/>
  <Override PartName="/xl/charts/style82.xml" ContentType="application/vnd.ms-office.chartstyle+xml"/>
  <Override PartName="/xl/charts/colors82.xml" ContentType="application/vnd.ms-office.chartcolorstyle+xml"/>
  <Override PartName="/xl/drawings/drawing2.xml" ContentType="application/vnd.openxmlformats-officedocument.drawing+xml"/>
  <Override PartName="/xl/charts/chart83.xml" ContentType="application/vnd.openxmlformats-officedocument.drawingml.chart+xml"/>
  <Override PartName="/xl/charts/style83.xml" ContentType="application/vnd.ms-office.chartstyle+xml"/>
  <Override PartName="/xl/charts/colors83.xml" ContentType="application/vnd.ms-office.chartcolorstyle+xml"/>
  <Override PartName="/xl/charts/chart84.xml" ContentType="application/vnd.openxmlformats-officedocument.drawingml.chart+xml"/>
  <Override PartName="/xl/charts/style84.xml" ContentType="application/vnd.ms-office.chartstyle+xml"/>
  <Override PartName="/xl/charts/colors84.xml" ContentType="application/vnd.ms-office.chartcolorstyle+xml"/>
  <Override PartName="/xl/charts/chart85.xml" ContentType="application/vnd.openxmlformats-officedocument.drawingml.chart+xml"/>
  <Override PartName="/xl/charts/style85.xml" ContentType="application/vnd.ms-office.chartstyle+xml"/>
  <Override PartName="/xl/charts/colors85.xml" ContentType="application/vnd.ms-office.chartcolorstyle+xml"/>
  <Override PartName="/xl/charts/chart86.xml" ContentType="application/vnd.openxmlformats-officedocument.drawingml.chart+xml"/>
  <Override PartName="/xl/charts/style86.xml" ContentType="application/vnd.ms-office.chartstyle+xml"/>
  <Override PartName="/xl/charts/colors86.xml" ContentType="application/vnd.ms-office.chartcolorstyle+xml"/>
  <Override PartName="/xl/charts/chart87.xml" ContentType="application/vnd.openxmlformats-officedocument.drawingml.chart+xml"/>
  <Override PartName="/xl/charts/style87.xml" ContentType="application/vnd.ms-office.chartstyle+xml"/>
  <Override PartName="/xl/charts/colors87.xml" ContentType="application/vnd.ms-office.chartcolorstyle+xml"/>
  <Override PartName="/xl/charts/chart88.xml" ContentType="application/vnd.openxmlformats-officedocument.drawingml.chart+xml"/>
  <Override PartName="/xl/charts/style88.xml" ContentType="application/vnd.ms-office.chartstyle+xml"/>
  <Override PartName="/xl/charts/colors88.xml" ContentType="application/vnd.ms-office.chartcolorstyle+xml"/>
  <Override PartName="/xl/charts/chart89.xml" ContentType="application/vnd.openxmlformats-officedocument.drawingml.chart+xml"/>
  <Override PartName="/xl/charts/style89.xml" ContentType="application/vnd.ms-office.chartstyle+xml"/>
  <Override PartName="/xl/charts/colors89.xml" ContentType="application/vnd.ms-office.chartcolorstyle+xml"/>
  <Override PartName="/xl/charts/chart90.xml" ContentType="application/vnd.openxmlformats-officedocument.drawingml.chart+xml"/>
  <Override PartName="/xl/charts/style90.xml" ContentType="application/vnd.ms-office.chartstyle+xml"/>
  <Override PartName="/xl/charts/colors90.xml" ContentType="application/vnd.ms-office.chartcolorstyle+xml"/>
  <Override PartName="/xl/charts/chart91.xml" ContentType="application/vnd.openxmlformats-officedocument.drawingml.chart+xml"/>
  <Override PartName="/xl/charts/style91.xml" ContentType="application/vnd.ms-office.chartstyle+xml"/>
  <Override PartName="/xl/charts/colors91.xml" ContentType="application/vnd.ms-office.chartcolorstyle+xml"/>
  <Override PartName="/xl/charts/chart92.xml" ContentType="application/vnd.openxmlformats-officedocument.drawingml.chart+xml"/>
  <Override PartName="/xl/charts/style92.xml" ContentType="application/vnd.ms-office.chartstyle+xml"/>
  <Override PartName="/xl/charts/colors92.xml" ContentType="application/vnd.ms-office.chartcolorstyle+xml"/>
  <Override PartName="/xl/charts/chart93.xml" ContentType="application/vnd.openxmlformats-officedocument.drawingml.chart+xml"/>
  <Override PartName="/xl/charts/style93.xml" ContentType="application/vnd.ms-office.chartstyle+xml"/>
  <Override PartName="/xl/charts/colors93.xml" ContentType="application/vnd.ms-office.chartcolorstyle+xml"/>
  <Override PartName="/xl/charts/chart94.xml" ContentType="application/vnd.openxmlformats-officedocument.drawingml.chart+xml"/>
  <Override PartName="/xl/charts/style94.xml" ContentType="application/vnd.ms-office.chartstyle+xml"/>
  <Override PartName="/xl/charts/colors94.xml" ContentType="application/vnd.ms-office.chartcolorstyle+xml"/>
  <Override PartName="/xl/charts/chart95.xml" ContentType="application/vnd.openxmlformats-officedocument.drawingml.chart+xml"/>
  <Override PartName="/xl/charts/style95.xml" ContentType="application/vnd.ms-office.chartstyle+xml"/>
  <Override PartName="/xl/charts/colors95.xml" ContentType="application/vnd.ms-office.chartcolorstyle+xml"/>
  <Override PartName="/xl/charts/chart96.xml" ContentType="application/vnd.openxmlformats-officedocument.drawingml.chart+xml"/>
  <Override PartName="/xl/charts/style96.xml" ContentType="application/vnd.ms-office.chartstyle+xml"/>
  <Override PartName="/xl/charts/colors96.xml" ContentType="application/vnd.ms-office.chartcolorstyle+xml"/>
  <Override PartName="/xl/charts/chart97.xml" ContentType="application/vnd.openxmlformats-officedocument.drawingml.chart+xml"/>
  <Override PartName="/xl/charts/style97.xml" ContentType="application/vnd.ms-office.chartstyle+xml"/>
  <Override PartName="/xl/charts/colors97.xml" ContentType="application/vnd.ms-office.chartcolorstyle+xml"/>
  <Override PartName="/xl/charts/chart98.xml" ContentType="application/vnd.openxmlformats-officedocument.drawingml.chart+xml"/>
  <Override PartName="/xl/charts/style98.xml" ContentType="application/vnd.ms-office.chartstyle+xml"/>
  <Override PartName="/xl/charts/colors98.xml" ContentType="application/vnd.ms-office.chartcolorstyle+xml"/>
  <Override PartName="/xl/charts/chart99.xml" ContentType="application/vnd.openxmlformats-officedocument.drawingml.chart+xml"/>
  <Override PartName="/xl/charts/style99.xml" ContentType="application/vnd.ms-office.chartstyle+xml"/>
  <Override PartName="/xl/charts/colors99.xml" ContentType="application/vnd.ms-office.chartcolorstyle+xml"/>
  <Override PartName="/xl/charts/chart100.xml" ContentType="application/vnd.openxmlformats-officedocument.drawingml.chart+xml"/>
  <Override PartName="/xl/charts/style100.xml" ContentType="application/vnd.ms-office.chartstyle+xml"/>
  <Override PartName="/xl/charts/colors100.xml" ContentType="application/vnd.ms-office.chartcolorstyle+xml"/>
  <Override PartName="/xl/charts/chart101.xml" ContentType="application/vnd.openxmlformats-officedocument.drawingml.chart+xml"/>
  <Override PartName="/xl/charts/style101.xml" ContentType="application/vnd.ms-office.chartstyle+xml"/>
  <Override PartName="/xl/charts/colors101.xml" ContentType="application/vnd.ms-office.chartcolorstyle+xml"/>
  <Override PartName="/xl/charts/chart102.xml" ContentType="application/vnd.openxmlformats-officedocument.drawingml.chart+xml"/>
  <Override PartName="/xl/charts/style102.xml" ContentType="application/vnd.ms-office.chartstyle+xml"/>
  <Override PartName="/xl/charts/colors102.xml" ContentType="application/vnd.ms-office.chartcolorstyle+xml"/>
  <Override PartName="/xl/charts/chart103.xml" ContentType="application/vnd.openxmlformats-officedocument.drawingml.chart+xml"/>
  <Override PartName="/xl/charts/style103.xml" ContentType="application/vnd.ms-office.chartstyle+xml"/>
  <Override PartName="/xl/charts/colors103.xml" ContentType="application/vnd.ms-office.chartcolorstyle+xml"/>
  <Override PartName="/xl/charts/chart104.xml" ContentType="application/vnd.openxmlformats-officedocument.drawingml.chart+xml"/>
  <Override PartName="/xl/charts/style104.xml" ContentType="application/vnd.ms-office.chartstyle+xml"/>
  <Override PartName="/xl/charts/colors104.xml" ContentType="application/vnd.ms-office.chartcolorstyle+xml"/>
  <Override PartName="/xl/charts/chart105.xml" ContentType="application/vnd.openxmlformats-officedocument.drawingml.chart+xml"/>
  <Override PartName="/xl/charts/style105.xml" ContentType="application/vnd.ms-office.chartstyle+xml"/>
  <Override PartName="/xl/charts/colors105.xml" ContentType="application/vnd.ms-office.chartcolorstyle+xml"/>
  <Override PartName="/xl/charts/chart106.xml" ContentType="application/vnd.openxmlformats-officedocument.drawingml.chart+xml"/>
  <Override PartName="/xl/charts/style106.xml" ContentType="application/vnd.ms-office.chartstyle+xml"/>
  <Override PartName="/xl/charts/colors106.xml" ContentType="application/vnd.ms-office.chartcolorstyle+xml"/>
  <Override PartName="/xl/charts/chart107.xml" ContentType="application/vnd.openxmlformats-officedocument.drawingml.chart+xml"/>
  <Override PartName="/xl/charts/style107.xml" ContentType="application/vnd.ms-office.chartstyle+xml"/>
  <Override PartName="/xl/charts/colors107.xml" ContentType="application/vnd.ms-office.chartcolorstyle+xml"/>
  <Override PartName="/xl/charts/chart108.xml" ContentType="application/vnd.openxmlformats-officedocument.drawingml.chart+xml"/>
  <Override PartName="/xl/charts/style108.xml" ContentType="application/vnd.ms-office.chartstyle+xml"/>
  <Override PartName="/xl/charts/colors108.xml" ContentType="application/vnd.ms-office.chartcolorstyle+xml"/>
  <Override PartName="/xl/charts/chart109.xml" ContentType="application/vnd.openxmlformats-officedocument.drawingml.chart+xml"/>
  <Override PartName="/xl/charts/style109.xml" ContentType="application/vnd.ms-office.chartstyle+xml"/>
  <Override PartName="/xl/charts/colors109.xml" ContentType="application/vnd.ms-office.chartcolorstyle+xml"/>
  <Override PartName="/xl/charts/chart110.xml" ContentType="application/vnd.openxmlformats-officedocument.drawingml.chart+xml"/>
  <Override PartName="/xl/charts/style110.xml" ContentType="application/vnd.ms-office.chartstyle+xml"/>
  <Override PartName="/xl/charts/colors110.xml" ContentType="application/vnd.ms-office.chartcolorstyle+xml"/>
  <Override PartName="/xl/charts/chart111.xml" ContentType="application/vnd.openxmlformats-officedocument.drawingml.chart+xml"/>
  <Override PartName="/xl/charts/style111.xml" ContentType="application/vnd.ms-office.chartstyle+xml"/>
  <Override PartName="/xl/charts/colors111.xml" ContentType="application/vnd.ms-office.chartcolorstyle+xml"/>
  <Override PartName="/xl/charts/chart112.xml" ContentType="application/vnd.openxmlformats-officedocument.drawingml.chart+xml"/>
  <Override PartName="/xl/charts/style112.xml" ContentType="application/vnd.ms-office.chartstyle+xml"/>
  <Override PartName="/xl/charts/colors112.xml" ContentType="application/vnd.ms-office.chartcolorstyle+xml"/>
  <Override PartName="/xl/charts/chart113.xml" ContentType="application/vnd.openxmlformats-officedocument.drawingml.chart+xml"/>
  <Override PartName="/xl/charts/style113.xml" ContentType="application/vnd.ms-office.chartstyle+xml"/>
  <Override PartName="/xl/charts/colors113.xml" ContentType="application/vnd.ms-office.chartcolorstyle+xml"/>
  <Override PartName="/xl/charts/chart114.xml" ContentType="application/vnd.openxmlformats-officedocument.drawingml.chart+xml"/>
  <Override PartName="/xl/charts/style114.xml" ContentType="application/vnd.ms-office.chartstyle+xml"/>
  <Override PartName="/xl/charts/colors114.xml" ContentType="application/vnd.ms-office.chartcolorstyle+xml"/>
  <Override PartName="/xl/charts/chart115.xml" ContentType="application/vnd.openxmlformats-officedocument.drawingml.chart+xml"/>
  <Override PartName="/xl/charts/style115.xml" ContentType="application/vnd.ms-office.chartstyle+xml"/>
  <Override PartName="/xl/charts/colors115.xml" ContentType="application/vnd.ms-office.chartcolorstyle+xml"/>
  <Override PartName="/xl/charts/chart116.xml" ContentType="application/vnd.openxmlformats-officedocument.drawingml.chart+xml"/>
  <Override PartName="/xl/charts/style116.xml" ContentType="application/vnd.ms-office.chartstyle+xml"/>
  <Override PartName="/xl/charts/colors116.xml" ContentType="application/vnd.ms-office.chartcolorstyle+xml"/>
  <Override PartName="/xl/charts/chart117.xml" ContentType="application/vnd.openxmlformats-officedocument.drawingml.chart+xml"/>
  <Override PartName="/xl/charts/style117.xml" ContentType="application/vnd.ms-office.chartstyle+xml"/>
  <Override PartName="/xl/charts/colors117.xml" ContentType="application/vnd.ms-office.chartcolorstyle+xml"/>
  <Override PartName="/xl/charts/chart118.xml" ContentType="application/vnd.openxmlformats-officedocument.drawingml.chart+xml"/>
  <Override PartName="/xl/charts/style118.xml" ContentType="application/vnd.ms-office.chartstyle+xml"/>
  <Override PartName="/xl/charts/colors118.xml" ContentType="application/vnd.ms-office.chartcolorstyle+xml"/>
  <Override PartName="/xl/charts/chart119.xml" ContentType="application/vnd.openxmlformats-officedocument.drawingml.chart+xml"/>
  <Override PartName="/xl/charts/style119.xml" ContentType="application/vnd.ms-office.chartstyle+xml"/>
  <Override PartName="/xl/charts/colors119.xml" ContentType="application/vnd.ms-office.chartcolorstyle+xml"/>
  <Override PartName="/xl/charts/chart120.xml" ContentType="application/vnd.openxmlformats-officedocument.drawingml.chart+xml"/>
  <Override PartName="/xl/charts/style120.xml" ContentType="application/vnd.ms-office.chartstyle+xml"/>
  <Override PartName="/xl/charts/colors120.xml" ContentType="application/vnd.ms-office.chartcolorstyle+xml"/>
  <Override PartName="/xl/charts/chart121.xml" ContentType="application/vnd.openxmlformats-officedocument.drawingml.chart+xml"/>
  <Override PartName="/xl/charts/style121.xml" ContentType="application/vnd.ms-office.chartstyle+xml"/>
  <Override PartName="/xl/charts/colors121.xml" ContentType="application/vnd.ms-office.chartcolorstyle+xml"/>
  <Override PartName="/xl/charts/chart122.xml" ContentType="application/vnd.openxmlformats-officedocument.drawingml.chart+xml"/>
  <Override PartName="/xl/charts/style122.xml" ContentType="application/vnd.ms-office.chartstyle+xml"/>
  <Override PartName="/xl/charts/colors122.xml" ContentType="application/vnd.ms-office.chartcolorstyle+xml"/>
  <Override PartName="/xl/charts/chart123.xml" ContentType="application/vnd.openxmlformats-officedocument.drawingml.chart+xml"/>
  <Override PartName="/xl/charts/style123.xml" ContentType="application/vnd.ms-office.chartstyle+xml"/>
  <Override PartName="/xl/charts/colors123.xml" ContentType="application/vnd.ms-office.chartcolorstyle+xml"/>
  <Override PartName="/xl/charts/chart124.xml" ContentType="application/vnd.openxmlformats-officedocument.drawingml.chart+xml"/>
  <Override PartName="/xl/charts/style124.xml" ContentType="application/vnd.ms-office.chartstyle+xml"/>
  <Override PartName="/xl/charts/colors124.xml" ContentType="application/vnd.ms-office.chartcolorstyle+xml"/>
  <Override PartName="/xl/charts/chart125.xml" ContentType="application/vnd.openxmlformats-officedocument.drawingml.chart+xml"/>
  <Override PartName="/xl/charts/style125.xml" ContentType="application/vnd.ms-office.chartstyle+xml"/>
  <Override PartName="/xl/charts/colors125.xml" ContentType="application/vnd.ms-office.chartcolorstyle+xml"/>
  <Override PartName="/xl/charts/chart126.xml" ContentType="application/vnd.openxmlformats-officedocument.drawingml.chart+xml"/>
  <Override PartName="/xl/charts/style126.xml" ContentType="application/vnd.ms-office.chartstyle+xml"/>
  <Override PartName="/xl/charts/colors126.xml" ContentType="application/vnd.ms-office.chartcolorstyle+xml"/>
  <Override PartName="/xl/charts/chart127.xml" ContentType="application/vnd.openxmlformats-officedocument.drawingml.chart+xml"/>
  <Override PartName="/xl/charts/style127.xml" ContentType="application/vnd.ms-office.chartstyle+xml"/>
  <Override PartName="/xl/charts/colors127.xml" ContentType="application/vnd.ms-office.chartcolorstyle+xml"/>
  <Override PartName="/xl/charts/chart128.xml" ContentType="application/vnd.openxmlformats-officedocument.drawingml.chart+xml"/>
  <Override PartName="/xl/charts/style128.xml" ContentType="application/vnd.ms-office.chartstyle+xml"/>
  <Override PartName="/xl/charts/colors128.xml" ContentType="application/vnd.ms-office.chartcolorstyle+xml"/>
  <Override PartName="/xl/charts/chart129.xml" ContentType="application/vnd.openxmlformats-officedocument.drawingml.chart+xml"/>
  <Override PartName="/xl/charts/style129.xml" ContentType="application/vnd.ms-office.chartstyle+xml"/>
  <Override PartName="/xl/charts/colors129.xml" ContentType="application/vnd.ms-office.chartcolorstyle+xml"/>
  <Override PartName="/xl/charts/chart130.xml" ContentType="application/vnd.openxmlformats-officedocument.drawingml.chart+xml"/>
  <Override PartName="/xl/charts/style130.xml" ContentType="application/vnd.ms-office.chartstyle+xml"/>
  <Override PartName="/xl/charts/colors130.xml" ContentType="application/vnd.ms-office.chartcolorstyle+xml"/>
  <Override PartName="/xl/charts/chart131.xml" ContentType="application/vnd.openxmlformats-officedocument.drawingml.chart+xml"/>
  <Override PartName="/xl/charts/style131.xml" ContentType="application/vnd.ms-office.chartstyle+xml"/>
  <Override PartName="/xl/charts/colors131.xml" ContentType="application/vnd.ms-office.chartcolorstyle+xml"/>
  <Override PartName="/xl/charts/chart132.xml" ContentType="application/vnd.openxmlformats-officedocument.drawingml.chart+xml"/>
  <Override PartName="/xl/charts/style132.xml" ContentType="application/vnd.ms-office.chartstyle+xml"/>
  <Override PartName="/xl/charts/colors132.xml" ContentType="application/vnd.ms-office.chartcolorstyle+xml"/>
  <Override PartName="/xl/charts/chart133.xml" ContentType="application/vnd.openxmlformats-officedocument.drawingml.chart+xml"/>
  <Override PartName="/xl/charts/style133.xml" ContentType="application/vnd.ms-office.chartstyle+xml"/>
  <Override PartName="/xl/charts/colors133.xml" ContentType="application/vnd.ms-office.chartcolorstyle+xml"/>
  <Override PartName="/xl/charts/chart134.xml" ContentType="application/vnd.openxmlformats-officedocument.drawingml.chart+xml"/>
  <Override PartName="/xl/charts/style134.xml" ContentType="application/vnd.ms-office.chartstyle+xml"/>
  <Override PartName="/xl/charts/colors134.xml" ContentType="application/vnd.ms-office.chartcolorstyle+xml"/>
  <Override PartName="/xl/charts/chart135.xml" ContentType="application/vnd.openxmlformats-officedocument.drawingml.chart+xml"/>
  <Override PartName="/xl/charts/style135.xml" ContentType="application/vnd.ms-office.chartstyle+xml"/>
  <Override PartName="/xl/charts/colors135.xml" ContentType="application/vnd.ms-office.chartcolorstyle+xml"/>
  <Override PartName="/xl/charts/chart136.xml" ContentType="application/vnd.openxmlformats-officedocument.drawingml.chart+xml"/>
  <Override PartName="/xl/charts/style136.xml" ContentType="application/vnd.ms-office.chartstyle+xml"/>
  <Override PartName="/xl/charts/colors136.xml" ContentType="application/vnd.ms-office.chartcolorstyle+xml"/>
  <Override PartName="/xl/charts/chart137.xml" ContentType="application/vnd.openxmlformats-officedocument.drawingml.chart+xml"/>
  <Override PartName="/xl/charts/style137.xml" ContentType="application/vnd.ms-office.chartstyle+xml"/>
  <Override PartName="/xl/charts/colors137.xml" ContentType="application/vnd.ms-office.chartcolorstyle+xml"/>
  <Override PartName="/xl/charts/chart138.xml" ContentType="application/vnd.openxmlformats-officedocument.drawingml.chart+xml"/>
  <Override PartName="/xl/charts/style138.xml" ContentType="application/vnd.ms-office.chartstyle+xml"/>
  <Override PartName="/xl/charts/colors138.xml" ContentType="application/vnd.ms-office.chartcolorstyle+xml"/>
  <Override PartName="/xl/charts/chart139.xml" ContentType="application/vnd.openxmlformats-officedocument.drawingml.chart+xml"/>
  <Override PartName="/xl/charts/style139.xml" ContentType="application/vnd.ms-office.chartstyle+xml"/>
  <Override PartName="/xl/charts/colors139.xml" ContentType="application/vnd.ms-office.chartcolorstyle+xml"/>
  <Override PartName="/xl/charts/chart140.xml" ContentType="application/vnd.openxmlformats-officedocument.drawingml.chart+xml"/>
  <Override PartName="/xl/charts/style140.xml" ContentType="application/vnd.ms-office.chartstyle+xml"/>
  <Override PartName="/xl/charts/colors140.xml" ContentType="application/vnd.ms-office.chartcolorstyle+xml"/>
  <Override PartName="/xl/charts/chart141.xml" ContentType="application/vnd.openxmlformats-officedocument.drawingml.chart+xml"/>
  <Override PartName="/xl/charts/style141.xml" ContentType="application/vnd.ms-office.chartstyle+xml"/>
  <Override PartName="/xl/charts/colors141.xml" ContentType="application/vnd.ms-office.chartcolorstyle+xml"/>
  <Override PartName="/xl/charts/chart142.xml" ContentType="application/vnd.openxmlformats-officedocument.drawingml.chart+xml"/>
  <Override PartName="/xl/charts/style142.xml" ContentType="application/vnd.ms-office.chartstyle+xml"/>
  <Override PartName="/xl/charts/colors142.xml" ContentType="application/vnd.ms-office.chartcolorstyle+xml"/>
  <Override PartName="/xl/charts/chart143.xml" ContentType="application/vnd.openxmlformats-officedocument.drawingml.chart+xml"/>
  <Override PartName="/xl/charts/style143.xml" ContentType="application/vnd.ms-office.chartstyle+xml"/>
  <Override PartName="/xl/charts/colors143.xml" ContentType="application/vnd.ms-office.chartcolorstyle+xml"/>
  <Override PartName="/xl/charts/chart144.xml" ContentType="application/vnd.openxmlformats-officedocument.drawingml.chart+xml"/>
  <Override PartName="/xl/charts/style144.xml" ContentType="application/vnd.ms-office.chartstyle+xml"/>
  <Override PartName="/xl/charts/colors144.xml" ContentType="application/vnd.ms-office.chartcolorstyle+xml"/>
  <Override PartName="/xl/charts/chart145.xml" ContentType="application/vnd.openxmlformats-officedocument.drawingml.chart+xml"/>
  <Override PartName="/xl/charts/style145.xml" ContentType="application/vnd.ms-office.chartstyle+xml"/>
  <Override PartName="/xl/charts/colors145.xml" ContentType="application/vnd.ms-office.chartcolorstyle+xml"/>
  <Override PartName="/xl/charts/chart146.xml" ContentType="application/vnd.openxmlformats-officedocument.drawingml.chart+xml"/>
  <Override PartName="/xl/charts/style146.xml" ContentType="application/vnd.ms-office.chartstyle+xml"/>
  <Override PartName="/xl/charts/colors146.xml" ContentType="application/vnd.ms-office.chartcolorstyle+xml"/>
  <Override PartName="/xl/charts/chart147.xml" ContentType="application/vnd.openxmlformats-officedocument.drawingml.chart+xml"/>
  <Override PartName="/xl/charts/style147.xml" ContentType="application/vnd.ms-office.chartstyle+xml"/>
  <Override PartName="/xl/charts/colors147.xml" ContentType="application/vnd.ms-office.chartcolorstyle+xml"/>
  <Override PartName="/xl/charts/chart148.xml" ContentType="application/vnd.openxmlformats-officedocument.drawingml.chart+xml"/>
  <Override PartName="/xl/charts/style148.xml" ContentType="application/vnd.ms-office.chartstyle+xml"/>
  <Override PartName="/xl/charts/colors148.xml" ContentType="application/vnd.ms-office.chartcolorstyle+xml"/>
  <Override PartName="/xl/charts/chart149.xml" ContentType="application/vnd.openxmlformats-officedocument.drawingml.chart+xml"/>
  <Override PartName="/xl/charts/style149.xml" ContentType="application/vnd.ms-office.chartstyle+xml"/>
  <Override PartName="/xl/charts/colors149.xml" ContentType="application/vnd.ms-office.chartcolorstyle+xml"/>
  <Override PartName="/xl/charts/chart150.xml" ContentType="application/vnd.openxmlformats-officedocument.drawingml.chart+xml"/>
  <Override PartName="/xl/charts/style150.xml" ContentType="application/vnd.ms-office.chartstyle+xml"/>
  <Override PartName="/xl/charts/colors150.xml" ContentType="application/vnd.ms-office.chartcolorstyle+xml"/>
  <Override PartName="/xl/charts/chart151.xml" ContentType="application/vnd.openxmlformats-officedocument.drawingml.chart+xml"/>
  <Override PartName="/xl/charts/style151.xml" ContentType="application/vnd.ms-office.chartstyle+xml"/>
  <Override PartName="/xl/charts/colors151.xml" ContentType="application/vnd.ms-office.chartcolorstyle+xml"/>
  <Override PartName="/xl/charts/chart152.xml" ContentType="application/vnd.openxmlformats-officedocument.drawingml.chart+xml"/>
  <Override PartName="/xl/charts/style152.xml" ContentType="application/vnd.ms-office.chartstyle+xml"/>
  <Override PartName="/xl/charts/colors152.xml" ContentType="application/vnd.ms-office.chartcolorstyle+xml"/>
  <Override PartName="/xl/charts/chart153.xml" ContentType="application/vnd.openxmlformats-officedocument.drawingml.chart+xml"/>
  <Override PartName="/xl/charts/style153.xml" ContentType="application/vnd.ms-office.chartstyle+xml"/>
  <Override PartName="/xl/charts/colors153.xml" ContentType="application/vnd.ms-office.chartcolorstyle+xml"/>
  <Override PartName="/xl/charts/chart154.xml" ContentType="application/vnd.openxmlformats-officedocument.drawingml.chart+xml"/>
  <Override PartName="/xl/charts/style154.xml" ContentType="application/vnd.ms-office.chartstyle+xml"/>
  <Override PartName="/xl/charts/colors154.xml" ContentType="application/vnd.ms-office.chartcolorstyle+xml"/>
  <Override PartName="/xl/charts/chart155.xml" ContentType="application/vnd.openxmlformats-officedocument.drawingml.chart+xml"/>
  <Override PartName="/xl/charts/style155.xml" ContentType="application/vnd.ms-office.chartstyle+xml"/>
  <Override PartName="/xl/charts/colors155.xml" ContentType="application/vnd.ms-office.chartcolorstyle+xml"/>
  <Override PartName="/xl/charts/chart156.xml" ContentType="application/vnd.openxmlformats-officedocument.drawingml.chart+xml"/>
  <Override PartName="/xl/charts/style156.xml" ContentType="application/vnd.ms-office.chartstyle+xml"/>
  <Override PartName="/xl/charts/colors156.xml" ContentType="application/vnd.ms-office.chartcolorstyle+xml"/>
  <Override PartName="/xl/charts/chart157.xml" ContentType="application/vnd.openxmlformats-officedocument.drawingml.chart+xml"/>
  <Override PartName="/xl/charts/style157.xml" ContentType="application/vnd.ms-office.chartstyle+xml"/>
  <Override PartName="/xl/charts/colors157.xml" ContentType="application/vnd.ms-office.chartcolorstyle+xml"/>
  <Override PartName="/xl/charts/chart158.xml" ContentType="application/vnd.openxmlformats-officedocument.drawingml.chart+xml"/>
  <Override PartName="/xl/charts/style158.xml" ContentType="application/vnd.ms-office.chartstyle+xml"/>
  <Override PartName="/xl/charts/colors158.xml" ContentType="application/vnd.ms-office.chartcolorstyle+xml"/>
  <Override PartName="/xl/charts/chart159.xml" ContentType="application/vnd.openxmlformats-officedocument.drawingml.chart+xml"/>
  <Override PartName="/xl/charts/style159.xml" ContentType="application/vnd.ms-office.chartstyle+xml"/>
  <Override PartName="/xl/charts/colors159.xml" ContentType="application/vnd.ms-office.chartcolorstyle+xml"/>
  <Override PartName="/xl/charts/chart160.xml" ContentType="application/vnd.openxmlformats-officedocument.drawingml.chart+xml"/>
  <Override PartName="/xl/charts/style160.xml" ContentType="application/vnd.ms-office.chartstyle+xml"/>
  <Override PartName="/xl/charts/colors160.xml" ContentType="application/vnd.ms-office.chartcolorstyle+xml"/>
  <Override PartName="/xl/charts/chart161.xml" ContentType="application/vnd.openxmlformats-officedocument.drawingml.chart+xml"/>
  <Override PartName="/xl/charts/style161.xml" ContentType="application/vnd.ms-office.chartstyle+xml"/>
  <Override PartName="/xl/charts/colors161.xml" ContentType="application/vnd.ms-office.chartcolorstyle+xml"/>
  <Override PartName="/xl/charts/chart162.xml" ContentType="application/vnd.openxmlformats-officedocument.drawingml.chart+xml"/>
  <Override PartName="/xl/charts/style162.xml" ContentType="application/vnd.ms-office.chartstyle+xml"/>
  <Override PartName="/xl/charts/colors162.xml" ContentType="application/vnd.ms-office.chartcolorstyle+xml"/>
  <Override PartName="/xl/charts/chart163.xml" ContentType="application/vnd.openxmlformats-officedocument.drawingml.chart+xml"/>
  <Override PartName="/xl/charts/style163.xml" ContentType="application/vnd.ms-office.chartstyle+xml"/>
  <Override PartName="/xl/charts/colors163.xml" ContentType="application/vnd.ms-office.chartcolorstyle+xml"/>
  <Override PartName="/xl/charts/chart164.xml" ContentType="application/vnd.openxmlformats-officedocument.drawingml.chart+xml"/>
  <Override PartName="/xl/charts/style164.xml" ContentType="application/vnd.ms-office.chartstyle+xml"/>
  <Override PartName="/xl/charts/colors164.xml" ContentType="application/vnd.ms-office.chartcolorstyle+xml"/>
  <Override PartName="/xl/drawings/drawing3.xml" ContentType="application/vnd.openxmlformats-officedocument.drawing+xml"/>
  <Override PartName="/xl/charts/chart165.xml" ContentType="application/vnd.openxmlformats-officedocument.drawingml.chart+xml"/>
  <Override PartName="/xl/charts/style165.xml" ContentType="application/vnd.ms-office.chartstyle+xml"/>
  <Override PartName="/xl/charts/colors165.xml" ContentType="application/vnd.ms-office.chartcolorstyle+xml"/>
  <Override PartName="/xl/charts/chart166.xml" ContentType="application/vnd.openxmlformats-officedocument.drawingml.chart+xml"/>
  <Override PartName="/xl/charts/style166.xml" ContentType="application/vnd.ms-office.chartstyle+xml"/>
  <Override PartName="/xl/charts/colors166.xml" ContentType="application/vnd.ms-office.chartcolorstyle+xml"/>
  <Override PartName="/xl/charts/chart167.xml" ContentType="application/vnd.openxmlformats-officedocument.drawingml.chart+xml"/>
  <Override PartName="/xl/charts/style167.xml" ContentType="application/vnd.ms-office.chartstyle+xml"/>
  <Override PartName="/xl/charts/colors167.xml" ContentType="application/vnd.ms-office.chartcolorstyle+xml"/>
  <Override PartName="/xl/charts/chart168.xml" ContentType="application/vnd.openxmlformats-officedocument.drawingml.chart+xml"/>
  <Override PartName="/xl/charts/style168.xml" ContentType="application/vnd.ms-office.chartstyle+xml"/>
  <Override PartName="/xl/charts/colors168.xml" ContentType="application/vnd.ms-office.chartcolorstyle+xml"/>
  <Override PartName="/xl/drawings/drawing4.xml" ContentType="application/vnd.openxmlformats-officedocument.drawing+xml"/>
  <Override PartName="/xl/charts/chart169.xml" ContentType="application/vnd.openxmlformats-officedocument.drawingml.chart+xml"/>
  <Override PartName="/xl/charts/style169.xml" ContentType="application/vnd.ms-office.chartstyle+xml"/>
  <Override PartName="/xl/charts/colors169.xml" ContentType="application/vnd.ms-office.chartcolorstyle+xml"/>
  <Override PartName="/xl/charts/chart170.xml" ContentType="application/vnd.openxmlformats-officedocument.drawingml.chart+xml"/>
  <Override PartName="/xl/charts/style170.xml" ContentType="application/vnd.ms-office.chartstyle+xml"/>
  <Override PartName="/xl/charts/colors170.xml" ContentType="application/vnd.ms-office.chartcolorstyle+xml"/>
  <Override PartName="/xl/charts/chart171.xml" ContentType="application/vnd.openxmlformats-officedocument.drawingml.chart+xml"/>
  <Override PartName="/xl/charts/style171.xml" ContentType="application/vnd.ms-office.chartstyle+xml"/>
  <Override PartName="/xl/charts/colors171.xml" ContentType="application/vnd.ms-office.chartcolorstyle+xml"/>
  <Override PartName="/xl/charts/chart172.xml" ContentType="application/vnd.openxmlformats-officedocument.drawingml.chart+xml"/>
  <Override PartName="/xl/charts/style172.xml" ContentType="application/vnd.ms-office.chartstyle+xml"/>
  <Override PartName="/xl/charts/colors172.xml" ContentType="application/vnd.ms-office.chartcolorstyle+xml"/>
  <Override PartName="/xl/charts/chart173.xml" ContentType="application/vnd.openxmlformats-officedocument.drawingml.chart+xml"/>
  <Override PartName="/xl/charts/style173.xml" ContentType="application/vnd.ms-office.chartstyle+xml"/>
  <Override PartName="/xl/charts/colors173.xml" ContentType="application/vnd.ms-office.chartcolorstyle+xml"/>
  <Override PartName="/xl/charts/chart174.xml" ContentType="application/vnd.openxmlformats-officedocument.drawingml.chart+xml"/>
  <Override PartName="/xl/charts/style174.xml" ContentType="application/vnd.ms-office.chartstyle+xml"/>
  <Override PartName="/xl/charts/colors174.xml" ContentType="application/vnd.ms-office.chartcolorstyle+xml"/>
  <Override PartName="/xl/charts/chart175.xml" ContentType="application/vnd.openxmlformats-officedocument.drawingml.chart+xml"/>
  <Override PartName="/xl/charts/style175.xml" ContentType="application/vnd.ms-office.chartstyle+xml"/>
  <Override PartName="/xl/charts/colors175.xml" ContentType="application/vnd.ms-office.chartcolorstyle+xml"/>
  <Override PartName="/xl/charts/chart176.xml" ContentType="application/vnd.openxmlformats-officedocument.drawingml.chart+xml"/>
  <Override PartName="/xl/charts/style176.xml" ContentType="application/vnd.ms-office.chartstyle+xml"/>
  <Override PartName="/xl/charts/colors176.xml" ContentType="application/vnd.ms-office.chartcolorstyle+xml"/>
  <Override PartName="/xl/charts/chart177.xml" ContentType="application/vnd.openxmlformats-officedocument.drawingml.chart+xml"/>
  <Override PartName="/xl/charts/style177.xml" ContentType="application/vnd.ms-office.chartstyle+xml"/>
  <Override PartName="/xl/charts/colors177.xml" ContentType="application/vnd.ms-office.chartcolorstyle+xml"/>
  <Override PartName="/xl/charts/chart178.xml" ContentType="application/vnd.openxmlformats-officedocument.drawingml.chart+xml"/>
  <Override PartName="/xl/charts/style178.xml" ContentType="application/vnd.ms-office.chartstyle+xml"/>
  <Override PartName="/xl/charts/colors178.xml" ContentType="application/vnd.ms-office.chartcolorstyle+xml"/>
  <Override PartName="/xl/charts/chart179.xml" ContentType="application/vnd.openxmlformats-officedocument.drawingml.chart+xml"/>
  <Override PartName="/xl/charts/style179.xml" ContentType="application/vnd.ms-office.chartstyle+xml"/>
  <Override PartName="/xl/charts/colors179.xml" ContentType="application/vnd.ms-office.chartcolorstyle+xml"/>
  <Override PartName="/xl/charts/chart180.xml" ContentType="application/vnd.openxmlformats-officedocument.drawingml.chart+xml"/>
  <Override PartName="/xl/charts/style180.xml" ContentType="application/vnd.ms-office.chartstyle+xml"/>
  <Override PartName="/xl/charts/colors180.xml" ContentType="application/vnd.ms-office.chartcolorstyle+xml"/>
  <Override PartName="/xl/charts/chart181.xml" ContentType="application/vnd.openxmlformats-officedocument.drawingml.chart+xml"/>
  <Override PartName="/xl/charts/style181.xml" ContentType="application/vnd.ms-office.chartstyle+xml"/>
  <Override PartName="/xl/charts/colors181.xml" ContentType="application/vnd.ms-office.chartcolorstyle+xml"/>
  <Override PartName="/xl/charts/chart182.xml" ContentType="application/vnd.openxmlformats-officedocument.drawingml.chart+xml"/>
  <Override PartName="/xl/charts/style182.xml" ContentType="application/vnd.ms-office.chartstyle+xml"/>
  <Override PartName="/xl/charts/colors182.xml" ContentType="application/vnd.ms-office.chartcolorstyle+xml"/>
  <Override PartName="/xl/charts/chart183.xml" ContentType="application/vnd.openxmlformats-officedocument.drawingml.chart+xml"/>
  <Override PartName="/xl/charts/style183.xml" ContentType="application/vnd.ms-office.chartstyle+xml"/>
  <Override PartName="/xl/charts/colors183.xml" ContentType="application/vnd.ms-office.chartcolorstyle+xml"/>
  <Override PartName="/xl/charts/chart184.xml" ContentType="application/vnd.openxmlformats-officedocument.drawingml.chart+xml"/>
  <Override PartName="/xl/charts/style184.xml" ContentType="application/vnd.ms-office.chartstyle+xml"/>
  <Override PartName="/xl/charts/colors184.xml" ContentType="application/vnd.ms-office.chartcolorstyle+xml"/>
  <Override PartName="/xl/charts/chart185.xml" ContentType="application/vnd.openxmlformats-officedocument.drawingml.chart+xml"/>
  <Override PartName="/xl/charts/style185.xml" ContentType="application/vnd.ms-office.chartstyle+xml"/>
  <Override PartName="/xl/charts/colors185.xml" ContentType="application/vnd.ms-office.chartcolorstyle+xml"/>
  <Override PartName="/xl/charts/chart186.xml" ContentType="application/vnd.openxmlformats-officedocument.drawingml.chart+xml"/>
  <Override PartName="/xl/charts/style186.xml" ContentType="application/vnd.ms-office.chartstyle+xml"/>
  <Override PartName="/xl/charts/colors186.xml" ContentType="application/vnd.ms-office.chartcolorstyle+xml"/>
  <Override PartName="/xl/charts/chart187.xml" ContentType="application/vnd.openxmlformats-officedocument.drawingml.chart+xml"/>
  <Override PartName="/xl/charts/style187.xml" ContentType="application/vnd.ms-office.chartstyle+xml"/>
  <Override PartName="/xl/charts/colors187.xml" ContentType="application/vnd.ms-office.chartcolorstyle+xml"/>
  <Override PartName="/xl/charts/chart188.xml" ContentType="application/vnd.openxmlformats-officedocument.drawingml.chart+xml"/>
  <Override PartName="/xl/charts/style188.xml" ContentType="application/vnd.ms-office.chartstyle+xml"/>
  <Override PartName="/xl/charts/colors188.xml" ContentType="application/vnd.ms-office.chartcolorstyle+xml"/>
  <Override PartName="/xl/charts/chart189.xml" ContentType="application/vnd.openxmlformats-officedocument.drawingml.chart+xml"/>
  <Override PartName="/xl/charts/style189.xml" ContentType="application/vnd.ms-office.chartstyle+xml"/>
  <Override PartName="/xl/charts/colors189.xml" ContentType="application/vnd.ms-office.chartcolorstyle+xml"/>
  <Override PartName="/xl/charts/chart190.xml" ContentType="application/vnd.openxmlformats-officedocument.drawingml.chart+xml"/>
  <Override PartName="/xl/charts/style190.xml" ContentType="application/vnd.ms-office.chartstyle+xml"/>
  <Override PartName="/xl/charts/colors190.xml" ContentType="application/vnd.ms-office.chartcolorstyle+xml"/>
  <Override PartName="/xl/charts/chart191.xml" ContentType="application/vnd.openxmlformats-officedocument.drawingml.chart+xml"/>
  <Override PartName="/xl/charts/style191.xml" ContentType="application/vnd.ms-office.chartstyle+xml"/>
  <Override PartName="/xl/charts/colors191.xml" ContentType="application/vnd.ms-office.chartcolorstyle+xml"/>
  <Override PartName="/xl/charts/chart192.xml" ContentType="application/vnd.openxmlformats-officedocument.drawingml.chart+xml"/>
  <Override PartName="/xl/charts/style192.xml" ContentType="application/vnd.ms-office.chartstyle+xml"/>
  <Override PartName="/xl/charts/colors192.xml" ContentType="application/vnd.ms-office.chartcolorstyle+xml"/>
  <Override PartName="/xl/charts/chart193.xml" ContentType="application/vnd.openxmlformats-officedocument.drawingml.chart+xml"/>
  <Override PartName="/xl/charts/style193.xml" ContentType="application/vnd.ms-office.chartstyle+xml"/>
  <Override PartName="/xl/charts/colors193.xml" ContentType="application/vnd.ms-office.chartcolorstyle+xml"/>
  <Override PartName="/xl/charts/chart194.xml" ContentType="application/vnd.openxmlformats-officedocument.drawingml.chart+xml"/>
  <Override PartName="/xl/charts/style194.xml" ContentType="application/vnd.ms-office.chartstyle+xml"/>
  <Override PartName="/xl/charts/colors194.xml" ContentType="application/vnd.ms-office.chartcolorstyle+xml"/>
  <Override PartName="/xl/charts/chart195.xml" ContentType="application/vnd.openxmlformats-officedocument.drawingml.chart+xml"/>
  <Override PartName="/xl/charts/style195.xml" ContentType="application/vnd.ms-office.chartstyle+xml"/>
  <Override PartName="/xl/charts/colors195.xml" ContentType="application/vnd.ms-office.chartcolorstyle+xml"/>
  <Override PartName="/xl/charts/chart196.xml" ContentType="application/vnd.openxmlformats-officedocument.drawingml.chart+xml"/>
  <Override PartName="/xl/charts/style196.xml" ContentType="application/vnd.ms-office.chartstyle+xml"/>
  <Override PartName="/xl/charts/colors196.xml" ContentType="application/vnd.ms-office.chartcolorstyle+xml"/>
  <Override PartName="/xl/charts/chart197.xml" ContentType="application/vnd.openxmlformats-officedocument.drawingml.chart+xml"/>
  <Override PartName="/xl/charts/style197.xml" ContentType="application/vnd.ms-office.chartstyle+xml"/>
  <Override PartName="/xl/charts/colors197.xml" ContentType="application/vnd.ms-office.chartcolorstyle+xml"/>
  <Override PartName="/xl/charts/chart198.xml" ContentType="application/vnd.openxmlformats-officedocument.drawingml.chart+xml"/>
  <Override PartName="/xl/charts/style198.xml" ContentType="application/vnd.ms-office.chartstyle+xml"/>
  <Override PartName="/xl/charts/colors198.xml" ContentType="application/vnd.ms-office.chartcolorstyle+xml"/>
  <Override PartName="/xl/charts/chart199.xml" ContentType="application/vnd.openxmlformats-officedocument.drawingml.chart+xml"/>
  <Override PartName="/xl/charts/style199.xml" ContentType="application/vnd.ms-office.chartstyle+xml"/>
  <Override PartName="/xl/charts/colors199.xml" ContentType="application/vnd.ms-office.chartcolorstyle+xml"/>
  <Override PartName="/xl/charts/chart200.xml" ContentType="application/vnd.openxmlformats-officedocument.drawingml.chart+xml"/>
  <Override PartName="/xl/charts/style200.xml" ContentType="application/vnd.ms-office.chartstyle+xml"/>
  <Override PartName="/xl/charts/colors200.xml" ContentType="application/vnd.ms-office.chartcolorstyle+xml"/>
  <Override PartName="/xl/charts/chart201.xml" ContentType="application/vnd.openxmlformats-officedocument.drawingml.chart+xml"/>
  <Override PartName="/xl/charts/style201.xml" ContentType="application/vnd.ms-office.chartstyle+xml"/>
  <Override PartName="/xl/charts/colors201.xml" ContentType="application/vnd.ms-office.chartcolorstyle+xml"/>
  <Override PartName="/xl/charts/chart202.xml" ContentType="application/vnd.openxmlformats-officedocument.drawingml.chart+xml"/>
  <Override PartName="/xl/charts/style202.xml" ContentType="application/vnd.ms-office.chartstyle+xml"/>
  <Override PartName="/xl/charts/colors202.xml" ContentType="application/vnd.ms-office.chartcolorstyle+xml"/>
  <Override PartName="/xl/charts/chart203.xml" ContentType="application/vnd.openxmlformats-officedocument.drawingml.chart+xml"/>
  <Override PartName="/xl/charts/style203.xml" ContentType="application/vnd.ms-office.chartstyle+xml"/>
  <Override PartName="/xl/charts/colors203.xml" ContentType="application/vnd.ms-office.chartcolorstyle+xml"/>
  <Override PartName="/xl/charts/chart204.xml" ContentType="application/vnd.openxmlformats-officedocument.drawingml.chart+xml"/>
  <Override PartName="/xl/charts/style204.xml" ContentType="application/vnd.ms-office.chartstyle+xml"/>
  <Override PartName="/xl/charts/colors204.xml" ContentType="application/vnd.ms-office.chartcolorstyle+xml"/>
  <Override PartName="/xl/charts/chart205.xml" ContentType="application/vnd.openxmlformats-officedocument.drawingml.chart+xml"/>
  <Override PartName="/xl/charts/style205.xml" ContentType="application/vnd.ms-office.chartstyle+xml"/>
  <Override PartName="/xl/charts/colors205.xml" ContentType="application/vnd.ms-office.chartcolorstyle+xml"/>
  <Override PartName="/xl/charts/chart206.xml" ContentType="application/vnd.openxmlformats-officedocument.drawingml.chart+xml"/>
  <Override PartName="/xl/charts/style206.xml" ContentType="application/vnd.ms-office.chartstyle+xml"/>
  <Override PartName="/xl/charts/colors206.xml" ContentType="application/vnd.ms-office.chartcolorstyle+xml"/>
  <Override PartName="/xl/charts/chart207.xml" ContentType="application/vnd.openxmlformats-officedocument.drawingml.chart+xml"/>
  <Override PartName="/xl/charts/style207.xml" ContentType="application/vnd.ms-office.chartstyle+xml"/>
  <Override PartName="/xl/charts/colors207.xml" ContentType="application/vnd.ms-office.chartcolorstyle+xml"/>
  <Override PartName="/xl/charts/chart208.xml" ContentType="application/vnd.openxmlformats-officedocument.drawingml.chart+xml"/>
  <Override PartName="/xl/charts/style208.xml" ContentType="application/vnd.ms-office.chartstyle+xml"/>
  <Override PartName="/xl/charts/colors208.xml" ContentType="application/vnd.ms-office.chartcolorstyle+xml"/>
  <Override PartName="/xl/charts/chart209.xml" ContentType="application/vnd.openxmlformats-officedocument.drawingml.chart+xml"/>
  <Override PartName="/xl/charts/style209.xml" ContentType="application/vnd.ms-office.chartstyle+xml"/>
  <Override PartName="/xl/charts/colors209.xml" ContentType="application/vnd.ms-office.chartcolorstyle+xml"/>
  <Override PartName="/xl/charts/chart210.xml" ContentType="application/vnd.openxmlformats-officedocument.drawingml.chart+xml"/>
  <Override PartName="/xl/charts/style210.xml" ContentType="application/vnd.ms-office.chartstyle+xml"/>
  <Override PartName="/xl/charts/colors210.xml" ContentType="application/vnd.ms-office.chartcolorstyle+xml"/>
  <Override PartName="/xl/charts/chart211.xml" ContentType="application/vnd.openxmlformats-officedocument.drawingml.chart+xml"/>
  <Override PartName="/xl/charts/style211.xml" ContentType="application/vnd.ms-office.chartstyle+xml"/>
  <Override PartName="/xl/charts/colors211.xml" ContentType="application/vnd.ms-office.chartcolorstyle+xml"/>
  <Override PartName="/xl/charts/chart212.xml" ContentType="application/vnd.openxmlformats-officedocument.drawingml.chart+xml"/>
  <Override PartName="/xl/charts/style212.xml" ContentType="application/vnd.ms-office.chartstyle+xml"/>
  <Override PartName="/xl/charts/colors212.xml" ContentType="application/vnd.ms-office.chartcolorstyle+xml"/>
  <Override PartName="/xl/charts/chart213.xml" ContentType="application/vnd.openxmlformats-officedocument.drawingml.chart+xml"/>
  <Override PartName="/xl/charts/style213.xml" ContentType="application/vnd.ms-office.chartstyle+xml"/>
  <Override PartName="/xl/charts/colors213.xml" ContentType="application/vnd.ms-office.chartcolorstyle+xml"/>
  <Override PartName="/xl/charts/chart214.xml" ContentType="application/vnd.openxmlformats-officedocument.drawingml.chart+xml"/>
  <Override PartName="/xl/charts/style214.xml" ContentType="application/vnd.ms-office.chartstyle+xml"/>
  <Override PartName="/xl/charts/colors214.xml" ContentType="application/vnd.ms-office.chartcolorstyle+xml"/>
  <Override PartName="/xl/charts/chart215.xml" ContentType="application/vnd.openxmlformats-officedocument.drawingml.chart+xml"/>
  <Override PartName="/xl/charts/style215.xml" ContentType="application/vnd.ms-office.chartstyle+xml"/>
  <Override PartName="/xl/charts/colors215.xml" ContentType="application/vnd.ms-office.chartcolorstyle+xml"/>
  <Override PartName="/xl/charts/chart216.xml" ContentType="application/vnd.openxmlformats-officedocument.drawingml.chart+xml"/>
  <Override PartName="/xl/charts/style216.xml" ContentType="application/vnd.ms-office.chartstyle+xml"/>
  <Override PartName="/xl/charts/colors216.xml" ContentType="application/vnd.ms-office.chartcolorstyle+xml"/>
  <Override PartName="/xl/charts/chart217.xml" ContentType="application/vnd.openxmlformats-officedocument.drawingml.chart+xml"/>
  <Override PartName="/xl/charts/style217.xml" ContentType="application/vnd.ms-office.chartstyle+xml"/>
  <Override PartName="/xl/charts/colors217.xml" ContentType="application/vnd.ms-office.chartcolorstyle+xml"/>
  <Override PartName="/xl/charts/chart218.xml" ContentType="application/vnd.openxmlformats-officedocument.drawingml.chart+xml"/>
  <Override PartName="/xl/charts/style218.xml" ContentType="application/vnd.ms-office.chartstyle+xml"/>
  <Override PartName="/xl/charts/colors218.xml" ContentType="application/vnd.ms-office.chartcolorstyle+xml"/>
  <Override PartName="/xl/charts/chart219.xml" ContentType="application/vnd.openxmlformats-officedocument.drawingml.chart+xml"/>
  <Override PartName="/xl/charts/style219.xml" ContentType="application/vnd.ms-office.chartstyle+xml"/>
  <Override PartName="/xl/charts/colors219.xml" ContentType="application/vnd.ms-office.chartcolorstyle+xml"/>
  <Override PartName="/xl/charts/chart220.xml" ContentType="application/vnd.openxmlformats-officedocument.drawingml.chart+xml"/>
  <Override PartName="/xl/charts/style220.xml" ContentType="application/vnd.ms-office.chartstyle+xml"/>
  <Override PartName="/xl/charts/colors220.xml" ContentType="application/vnd.ms-office.chartcolorstyle+xml"/>
  <Override PartName="/xl/charts/chart221.xml" ContentType="application/vnd.openxmlformats-officedocument.drawingml.chart+xml"/>
  <Override PartName="/xl/charts/style221.xml" ContentType="application/vnd.ms-office.chartstyle+xml"/>
  <Override PartName="/xl/charts/colors221.xml" ContentType="application/vnd.ms-office.chartcolorstyle+xml"/>
  <Override PartName="/xl/charts/chart222.xml" ContentType="application/vnd.openxmlformats-officedocument.drawingml.chart+xml"/>
  <Override PartName="/xl/charts/style222.xml" ContentType="application/vnd.ms-office.chartstyle+xml"/>
  <Override PartName="/xl/charts/colors222.xml" ContentType="application/vnd.ms-office.chartcolorstyle+xml"/>
  <Override PartName="/xl/charts/chart223.xml" ContentType="application/vnd.openxmlformats-officedocument.drawingml.chart+xml"/>
  <Override PartName="/xl/charts/style223.xml" ContentType="application/vnd.ms-office.chartstyle+xml"/>
  <Override PartName="/xl/charts/colors223.xml" ContentType="application/vnd.ms-office.chartcolorstyle+xml"/>
  <Override PartName="/xl/charts/chart224.xml" ContentType="application/vnd.openxmlformats-officedocument.drawingml.chart+xml"/>
  <Override PartName="/xl/charts/style224.xml" ContentType="application/vnd.ms-office.chartstyle+xml"/>
  <Override PartName="/xl/charts/colors224.xml" ContentType="application/vnd.ms-office.chartcolorstyle+xml"/>
  <Override PartName="/xl/charts/chart225.xml" ContentType="application/vnd.openxmlformats-officedocument.drawingml.chart+xml"/>
  <Override PartName="/xl/charts/style225.xml" ContentType="application/vnd.ms-office.chartstyle+xml"/>
  <Override PartName="/xl/charts/colors225.xml" ContentType="application/vnd.ms-office.chartcolorstyle+xml"/>
  <Override PartName="/xl/charts/chart226.xml" ContentType="application/vnd.openxmlformats-officedocument.drawingml.chart+xml"/>
  <Override PartName="/xl/charts/style226.xml" ContentType="application/vnd.ms-office.chartstyle+xml"/>
  <Override PartName="/xl/charts/colors226.xml" ContentType="application/vnd.ms-office.chartcolorstyle+xml"/>
  <Override PartName="/xl/charts/chart227.xml" ContentType="application/vnd.openxmlformats-officedocument.drawingml.chart+xml"/>
  <Override PartName="/xl/charts/style227.xml" ContentType="application/vnd.ms-office.chartstyle+xml"/>
  <Override PartName="/xl/charts/colors227.xml" ContentType="application/vnd.ms-office.chartcolorstyle+xml"/>
  <Override PartName="/xl/charts/chart228.xml" ContentType="application/vnd.openxmlformats-officedocument.drawingml.chart+xml"/>
  <Override PartName="/xl/charts/style228.xml" ContentType="application/vnd.ms-office.chartstyle+xml"/>
  <Override PartName="/xl/charts/colors228.xml" ContentType="application/vnd.ms-office.chartcolorstyle+xml"/>
  <Override PartName="/xl/charts/chart229.xml" ContentType="application/vnd.openxmlformats-officedocument.drawingml.chart+xml"/>
  <Override PartName="/xl/charts/style229.xml" ContentType="application/vnd.ms-office.chartstyle+xml"/>
  <Override PartName="/xl/charts/colors229.xml" ContentType="application/vnd.ms-office.chartcolorstyle+xml"/>
  <Override PartName="/xl/charts/chart230.xml" ContentType="application/vnd.openxmlformats-officedocument.drawingml.chart+xml"/>
  <Override PartName="/xl/charts/style230.xml" ContentType="application/vnd.ms-office.chartstyle+xml"/>
  <Override PartName="/xl/charts/colors230.xml" ContentType="application/vnd.ms-office.chartcolorstyle+xml"/>
  <Override PartName="/xl/charts/chart231.xml" ContentType="application/vnd.openxmlformats-officedocument.drawingml.chart+xml"/>
  <Override PartName="/xl/charts/style231.xml" ContentType="application/vnd.ms-office.chartstyle+xml"/>
  <Override PartName="/xl/charts/colors231.xml" ContentType="application/vnd.ms-office.chartcolorstyle+xml"/>
  <Override PartName="/xl/charts/chart232.xml" ContentType="application/vnd.openxmlformats-officedocument.drawingml.chart+xml"/>
  <Override PartName="/xl/charts/style232.xml" ContentType="application/vnd.ms-office.chartstyle+xml"/>
  <Override PartName="/xl/charts/colors232.xml" ContentType="application/vnd.ms-office.chartcolorstyle+xml"/>
  <Override PartName="/xl/charts/chart233.xml" ContentType="application/vnd.openxmlformats-officedocument.drawingml.chart+xml"/>
  <Override PartName="/xl/charts/style233.xml" ContentType="application/vnd.ms-office.chartstyle+xml"/>
  <Override PartName="/xl/charts/colors233.xml" ContentType="application/vnd.ms-office.chartcolorstyle+xml"/>
  <Override PartName="/xl/charts/chart234.xml" ContentType="application/vnd.openxmlformats-officedocument.drawingml.chart+xml"/>
  <Override PartName="/xl/charts/style234.xml" ContentType="application/vnd.ms-office.chartstyle+xml"/>
  <Override PartName="/xl/charts/colors234.xml" ContentType="application/vnd.ms-office.chartcolorstyle+xml"/>
  <Override PartName="/xl/charts/chart235.xml" ContentType="application/vnd.openxmlformats-officedocument.drawingml.chart+xml"/>
  <Override PartName="/xl/charts/style235.xml" ContentType="application/vnd.ms-office.chartstyle+xml"/>
  <Override PartName="/xl/charts/colors235.xml" ContentType="application/vnd.ms-office.chartcolorstyle+xml"/>
  <Override PartName="/xl/charts/chart236.xml" ContentType="application/vnd.openxmlformats-officedocument.drawingml.chart+xml"/>
  <Override PartName="/xl/charts/style236.xml" ContentType="application/vnd.ms-office.chartstyle+xml"/>
  <Override PartName="/xl/charts/colors236.xml" ContentType="application/vnd.ms-office.chartcolorstyle+xml"/>
  <Override PartName="/xl/charts/chart237.xml" ContentType="application/vnd.openxmlformats-officedocument.drawingml.chart+xml"/>
  <Override PartName="/xl/charts/style237.xml" ContentType="application/vnd.ms-office.chartstyle+xml"/>
  <Override PartName="/xl/charts/colors237.xml" ContentType="application/vnd.ms-office.chartcolorstyle+xml"/>
  <Override PartName="/xl/charts/chart238.xml" ContentType="application/vnd.openxmlformats-officedocument.drawingml.chart+xml"/>
  <Override PartName="/xl/charts/style238.xml" ContentType="application/vnd.ms-office.chartstyle+xml"/>
  <Override PartName="/xl/charts/colors238.xml" ContentType="application/vnd.ms-office.chartcolorstyle+xml"/>
  <Override PartName="/xl/charts/chart239.xml" ContentType="application/vnd.openxmlformats-officedocument.drawingml.chart+xml"/>
  <Override PartName="/xl/charts/style239.xml" ContentType="application/vnd.ms-office.chartstyle+xml"/>
  <Override PartName="/xl/charts/colors239.xml" ContentType="application/vnd.ms-office.chartcolorstyle+xml"/>
  <Override PartName="/xl/charts/chart240.xml" ContentType="application/vnd.openxmlformats-officedocument.drawingml.chart+xml"/>
  <Override PartName="/xl/charts/style240.xml" ContentType="application/vnd.ms-office.chartstyle+xml"/>
  <Override PartName="/xl/charts/colors240.xml" ContentType="application/vnd.ms-office.chartcolorstyle+xml"/>
  <Override PartName="/xl/charts/chart241.xml" ContentType="application/vnd.openxmlformats-officedocument.drawingml.chart+xml"/>
  <Override PartName="/xl/charts/style241.xml" ContentType="application/vnd.ms-office.chartstyle+xml"/>
  <Override PartName="/xl/charts/colors241.xml" ContentType="application/vnd.ms-office.chartcolorstyle+xml"/>
  <Override PartName="/xl/charts/chart242.xml" ContentType="application/vnd.openxmlformats-officedocument.drawingml.chart+xml"/>
  <Override PartName="/xl/charts/style242.xml" ContentType="application/vnd.ms-office.chartstyle+xml"/>
  <Override PartName="/xl/charts/colors242.xml" ContentType="application/vnd.ms-office.chartcolorstyle+xml"/>
  <Override PartName="/xl/charts/chart243.xml" ContentType="application/vnd.openxmlformats-officedocument.drawingml.chart+xml"/>
  <Override PartName="/xl/charts/style243.xml" ContentType="application/vnd.ms-office.chartstyle+xml"/>
  <Override PartName="/xl/charts/colors243.xml" ContentType="application/vnd.ms-office.chartcolorstyle+xml"/>
  <Override PartName="/xl/charts/chart244.xml" ContentType="application/vnd.openxmlformats-officedocument.drawingml.chart+xml"/>
  <Override PartName="/xl/charts/style244.xml" ContentType="application/vnd.ms-office.chartstyle+xml"/>
  <Override PartName="/xl/charts/colors244.xml" ContentType="application/vnd.ms-office.chartcolorstyle+xml"/>
  <Override PartName="/xl/charts/chart245.xml" ContentType="application/vnd.openxmlformats-officedocument.drawingml.chart+xml"/>
  <Override PartName="/xl/charts/style245.xml" ContentType="application/vnd.ms-office.chartstyle+xml"/>
  <Override PartName="/xl/charts/colors245.xml" ContentType="application/vnd.ms-office.chartcolorstyle+xml"/>
  <Override PartName="/xl/charts/chart246.xml" ContentType="application/vnd.openxmlformats-officedocument.drawingml.chart+xml"/>
  <Override PartName="/xl/charts/style246.xml" ContentType="application/vnd.ms-office.chartstyle+xml"/>
  <Override PartName="/xl/charts/colors246.xml" ContentType="application/vnd.ms-office.chartcolorstyle+xml"/>
  <Override PartName="/xl/charts/chart247.xml" ContentType="application/vnd.openxmlformats-officedocument.drawingml.chart+xml"/>
  <Override PartName="/xl/charts/style247.xml" ContentType="application/vnd.ms-office.chartstyle+xml"/>
  <Override PartName="/xl/charts/colors247.xml" ContentType="application/vnd.ms-office.chartcolorstyle+xml"/>
  <Override PartName="/xl/charts/chart248.xml" ContentType="application/vnd.openxmlformats-officedocument.drawingml.chart+xml"/>
  <Override PartName="/xl/charts/style248.xml" ContentType="application/vnd.ms-office.chartstyle+xml"/>
  <Override PartName="/xl/charts/colors248.xml" ContentType="application/vnd.ms-office.chartcolorstyle+xml"/>
  <Override PartName="/xl/charts/chart249.xml" ContentType="application/vnd.openxmlformats-officedocument.drawingml.chart+xml"/>
  <Override PartName="/xl/charts/style249.xml" ContentType="application/vnd.ms-office.chartstyle+xml"/>
  <Override PartName="/xl/charts/colors249.xml" ContentType="application/vnd.ms-office.chartcolorstyle+xml"/>
  <Override PartName="/xl/charts/chart250.xml" ContentType="application/vnd.openxmlformats-officedocument.drawingml.chart+xml"/>
  <Override PartName="/xl/charts/style250.xml" ContentType="application/vnd.ms-office.chartstyle+xml"/>
  <Override PartName="/xl/charts/colors250.xml" ContentType="application/vnd.ms-office.chartcolorstyle+xml"/>
  <Override PartName="/xl/drawings/drawing5.xml" ContentType="application/vnd.openxmlformats-officedocument.drawing+xml"/>
  <Override PartName="/xl/charts/chart251.xml" ContentType="application/vnd.openxmlformats-officedocument.drawingml.chart+xml"/>
  <Override PartName="/xl/charts/style251.xml" ContentType="application/vnd.ms-office.chartstyle+xml"/>
  <Override PartName="/xl/charts/colors251.xml" ContentType="application/vnd.ms-office.chartcolorstyle+xml"/>
  <Override PartName="/xl/charts/chart252.xml" ContentType="application/vnd.openxmlformats-officedocument.drawingml.chart+xml"/>
  <Override PartName="/xl/charts/style252.xml" ContentType="application/vnd.ms-office.chartstyle+xml"/>
  <Override PartName="/xl/charts/colors252.xml" ContentType="application/vnd.ms-office.chartcolorstyle+xml"/>
  <Override PartName="/xl/charts/chart253.xml" ContentType="application/vnd.openxmlformats-officedocument.drawingml.chart+xml"/>
  <Override PartName="/xl/charts/style253.xml" ContentType="application/vnd.ms-office.chartstyle+xml"/>
  <Override PartName="/xl/charts/colors253.xml" ContentType="application/vnd.ms-office.chartcolorstyle+xml"/>
  <Override PartName="/xl/charts/chart254.xml" ContentType="application/vnd.openxmlformats-officedocument.drawingml.chart+xml"/>
  <Override PartName="/xl/charts/style254.xml" ContentType="application/vnd.ms-office.chartstyle+xml"/>
  <Override PartName="/xl/charts/colors254.xml" ContentType="application/vnd.ms-office.chartcolorstyle+xml"/>
  <Override PartName="/xl/charts/chart255.xml" ContentType="application/vnd.openxmlformats-officedocument.drawingml.chart+xml"/>
  <Override PartName="/xl/charts/style255.xml" ContentType="application/vnd.ms-office.chartstyle+xml"/>
  <Override PartName="/xl/charts/colors255.xml" ContentType="application/vnd.ms-office.chartcolorstyle+xml"/>
  <Override PartName="/xl/charts/chart256.xml" ContentType="application/vnd.openxmlformats-officedocument.drawingml.chart+xml"/>
  <Override PartName="/xl/charts/style256.xml" ContentType="application/vnd.ms-office.chartstyle+xml"/>
  <Override PartName="/xl/charts/colors256.xml" ContentType="application/vnd.ms-office.chartcolorstyle+xml"/>
  <Override PartName="/xl/charts/chart257.xml" ContentType="application/vnd.openxmlformats-officedocument.drawingml.chart+xml"/>
  <Override PartName="/xl/charts/style257.xml" ContentType="application/vnd.ms-office.chartstyle+xml"/>
  <Override PartName="/xl/charts/colors257.xml" ContentType="application/vnd.ms-office.chartcolorstyle+xml"/>
  <Override PartName="/xl/charts/chart258.xml" ContentType="application/vnd.openxmlformats-officedocument.drawingml.chart+xml"/>
  <Override PartName="/xl/charts/style258.xml" ContentType="application/vnd.ms-office.chartstyle+xml"/>
  <Override PartName="/xl/charts/colors258.xml" ContentType="application/vnd.ms-office.chartcolorstyle+xml"/>
  <Override PartName="/xl/charts/chart259.xml" ContentType="application/vnd.openxmlformats-officedocument.drawingml.chart+xml"/>
  <Override PartName="/xl/charts/style259.xml" ContentType="application/vnd.ms-office.chartstyle+xml"/>
  <Override PartName="/xl/charts/colors259.xml" ContentType="application/vnd.ms-office.chartcolorstyle+xml"/>
  <Override PartName="/xl/charts/chart260.xml" ContentType="application/vnd.openxmlformats-officedocument.drawingml.chart+xml"/>
  <Override PartName="/xl/charts/style260.xml" ContentType="application/vnd.ms-office.chartstyle+xml"/>
  <Override PartName="/xl/charts/colors260.xml" ContentType="application/vnd.ms-office.chartcolorstyle+xml"/>
  <Override PartName="/xl/charts/chart261.xml" ContentType="application/vnd.openxmlformats-officedocument.drawingml.chart+xml"/>
  <Override PartName="/xl/charts/style261.xml" ContentType="application/vnd.ms-office.chartstyle+xml"/>
  <Override PartName="/xl/charts/colors261.xml" ContentType="application/vnd.ms-office.chartcolorstyle+xml"/>
  <Override PartName="/xl/charts/chart262.xml" ContentType="application/vnd.openxmlformats-officedocument.drawingml.chart+xml"/>
  <Override PartName="/xl/charts/style262.xml" ContentType="application/vnd.ms-office.chartstyle+xml"/>
  <Override PartName="/xl/charts/colors262.xml" ContentType="application/vnd.ms-office.chartcolorstyle+xml"/>
  <Override PartName="/xl/charts/chart263.xml" ContentType="application/vnd.openxmlformats-officedocument.drawingml.chart+xml"/>
  <Override PartName="/xl/charts/style263.xml" ContentType="application/vnd.ms-office.chartstyle+xml"/>
  <Override PartName="/xl/charts/colors263.xml" ContentType="application/vnd.ms-office.chartcolorstyle+xml"/>
  <Override PartName="/xl/charts/chart264.xml" ContentType="application/vnd.openxmlformats-officedocument.drawingml.chart+xml"/>
  <Override PartName="/xl/charts/style264.xml" ContentType="application/vnd.ms-office.chartstyle+xml"/>
  <Override PartName="/xl/charts/colors264.xml" ContentType="application/vnd.ms-office.chartcolorstyle+xml"/>
  <Override PartName="/xl/charts/chart265.xml" ContentType="application/vnd.openxmlformats-officedocument.drawingml.chart+xml"/>
  <Override PartName="/xl/charts/style265.xml" ContentType="application/vnd.ms-office.chartstyle+xml"/>
  <Override PartName="/xl/charts/colors265.xml" ContentType="application/vnd.ms-office.chartcolorstyle+xml"/>
  <Override PartName="/xl/charts/chart266.xml" ContentType="application/vnd.openxmlformats-officedocument.drawingml.chart+xml"/>
  <Override PartName="/xl/charts/style266.xml" ContentType="application/vnd.ms-office.chartstyle+xml"/>
  <Override PartName="/xl/charts/colors266.xml" ContentType="application/vnd.ms-office.chartcolorstyle+xml"/>
  <Override PartName="/xl/charts/chart267.xml" ContentType="application/vnd.openxmlformats-officedocument.drawingml.chart+xml"/>
  <Override PartName="/xl/charts/style267.xml" ContentType="application/vnd.ms-office.chartstyle+xml"/>
  <Override PartName="/xl/charts/colors267.xml" ContentType="application/vnd.ms-office.chartcolorstyle+xml"/>
  <Override PartName="/xl/charts/chart268.xml" ContentType="application/vnd.openxmlformats-officedocument.drawingml.chart+xml"/>
  <Override PartName="/xl/charts/style268.xml" ContentType="application/vnd.ms-office.chartstyle+xml"/>
  <Override PartName="/xl/charts/colors268.xml" ContentType="application/vnd.ms-office.chartcolorstyle+xml"/>
  <Override PartName="/xl/charts/chart269.xml" ContentType="application/vnd.openxmlformats-officedocument.drawingml.chart+xml"/>
  <Override PartName="/xl/charts/style269.xml" ContentType="application/vnd.ms-office.chartstyle+xml"/>
  <Override PartName="/xl/charts/colors269.xml" ContentType="application/vnd.ms-office.chartcolorstyle+xml"/>
  <Override PartName="/xl/charts/chart270.xml" ContentType="application/vnd.openxmlformats-officedocument.drawingml.chart+xml"/>
  <Override PartName="/xl/charts/style270.xml" ContentType="application/vnd.ms-office.chartstyle+xml"/>
  <Override PartName="/xl/charts/colors270.xml" ContentType="application/vnd.ms-office.chartcolorstyle+xml"/>
  <Override PartName="/xl/charts/chart271.xml" ContentType="application/vnd.openxmlformats-officedocument.drawingml.chart+xml"/>
  <Override PartName="/xl/charts/style271.xml" ContentType="application/vnd.ms-office.chartstyle+xml"/>
  <Override PartName="/xl/charts/colors271.xml" ContentType="application/vnd.ms-office.chartcolorstyle+xml"/>
  <Override PartName="/xl/charts/chart272.xml" ContentType="application/vnd.openxmlformats-officedocument.drawingml.chart+xml"/>
  <Override PartName="/xl/charts/style272.xml" ContentType="application/vnd.ms-office.chartstyle+xml"/>
  <Override PartName="/xl/charts/colors272.xml" ContentType="application/vnd.ms-office.chartcolorstyle+xml"/>
  <Override PartName="/xl/charts/chart273.xml" ContentType="application/vnd.openxmlformats-officedocument.drawingml.chart+xml"/>
  <Override PartName="/xl/charts/style273.xml" ContentType="application/vnd.ms-office.chartstyle+xml"/>
  <Override PartName="/xl/charts/colors273.xml" ContentType="application/vnd.ms-office.chartcolorstyle+xml"/>
  <Override PartName="/xl/charts/chart274.xml" ContentType="application/vnd.openxmlformats-officedocument.drawingml.chart+xml"/>
  <Override PartName="/xl/charts/style274.xml" ContentType="application/vnd.ms-office.chartstyle+xml"/>
  <Override PartName="/xl/charts/colors274.xml" ContentType="application/vnd.ms-office.chartcolorstyle+xml"/>
  <Override PartName="/xl/charts/chart275.xml" ContentType="application/vnd.openxmlformats-officedocument.drawingml.chart+xml"/>
  <Override PartName="/xl/charts/style275.xml" ContentType="application/vnd.ms-office.chartstyle+xml"/>
  <Override PartName="/xl/charts/colors275.xml" ContentType="application/vnd.ms-office.chartcolorstyle+xml"/>
  <Override PartName="/xl/charts/chart276.xml" ContentType="application/vnd.openxmlformats-officedocument.drawingml.chart+xml"/>
  <Override PartName="/xl/charts/style276.xml" ContentType="application/vnd.ms-office.chartstyle+xml"/>
  <Override PartName="/xl/charts/colors276.xml" ContentType="application/vnd.ms-office.chartcolorstyle+xml"/>
  <Override PartName="/xl/charts/chart277.xml" ContentType="application/vnd.openxmlformats-officedocument.drawingml.chart+xml"/>
  <Override PartName="/xl/charts/style277.xml" ContentType="application/vnd.ms-office.chartstyle+xml"/>
  <Override PartName="/xl/charts/colors277.xml" ContentType="application/vnd.ms-office.chartcolorstyle+xml"/>
  <Override PartName="/xl/charts/chart278.xml" ContentType="application/vnd.openxmlformats-officedocument.drawingml.chart+xml"/>
  <Override PartName="/xl/charts/style278.xml" ContentType="application/vnd.ms-office.chartstyle+xml"/>
  <Override PartName="/xl/charts/colors278.xml" ContentType="application/vnd.ms-office.chartcolorstyle+xml"/>
  <Override PartName="/xl/charts/chart279.xml" ContentType="application/vnd.openxmlformats-officedocument.drawingml.chart+xml"/>
  <Override PartName="/xl/charts/style279.xml" ContentType="application/vnd.ms-office.chartstyle+xml"/>
  <Override PartName="/xl/charts/colors279.xml" ContentType="application/vnd.ms-office.chartcolorstyle+xml"/>
  <Override PartName="/xl/charts/chart280.xml" ContentType="application/vnd.openxmlformats-officedocument.drawingml.chart+xml"/>
  <Override PartName="/xl/charts/style280.xml" ContentType="application/vnd.ms-office.chartstyle+xml"/>
  <Override PartName="/xl/charts/colors280.xml" ContentType="application/vnd.ms-office.chartcolorstyle+xml"/>
  <Override PartName="/xl/charts/chart281.xml" ContentType="application/vnd.openxmlformats-officedocument.drawingml.chart+xml"/>
  <Override PartName="/xl/charts/style281.xml" ContentType="application/vnd.ms-office.chartstyle+xml"/>
  <Override PartName="/xl/charts/colors281.xml" ContentType="application/vnd.ms-office.chartcolorstyle+xml"/>
  <Override PartName="/xl/charts/chart282.xml" ContentType="application/vnd.openxmlformats-officedocument.drawingml.chart+xml"/>
  <Override PartName="/xl/charts/style282.xml" ContentType="application/vnd.ms-office.chartstyle+xml"/>
  <Override PartName="/xl/charts/colors282.xml" ContentType="application/vnd.ms-office.chartcolorstyle+xml"/>
  <Override PartName="/xl/charts/chart283.xml" ContentType="application/vnd.openxmlformats-officedocument.drawingml.chart+xml"/>
  <Override PartName="/xl/charts/style283.xml" ContentType="application/vnd.ms-office.chartstyle+xml"/>
  <Override PartName="/xl/charts/colors283.xml" ContentType="application/vnd.ms-office.chartcolorstyle+xml"/>
  <Override PartName="/xl/charts/chart284.xml" ContentType="application/vnd.openxmlformats-officedocument.drawingml.chart+xml"/>
  <Override PartName="/xl/charts/style284.xml" ContentType="application/vnd.ms-office.chartstyle+xml"/>
  <Override PartName="/xl/charts/colors284.xml" ContentType="application/vnd.ms-office.chartcolorstyle+xml"/>
  <Override PartName="/xl/charts/chart285.xml" ContentType="application/vnd.openxmlformats-officedocument.drawingml.chart+xml"/>
  <Override PartName="/xl/charts/style285.xml" ContentType="application/vnd.ms-office.chartstyle+xml"/>
  <Override PartName="/xl/charts/colors285.xml" ContentType="application/vnd.ms-office.chartcolorstyle+xml"/>
  <Override PartName="/xl/charts/chart286.xml" ContentType="application/vnd.openxmlformats-officedocument.drawingml.chart+xml"/>
  <Override PartName="/xl/charts/style286.xml" ContentType="application/vnd.ms-office.chartstyle+xml"/>
  <Override PartName="/xl/charts/colors286.xml" ContentType="application/vnd.ms-office.chartcolorstyle+xml"/>
  <Override PartName="/xl/charts/chart287.xml" ContentType="application/vnd.openxmlformats-officedocument.drawingml.chart+xml"/>
  <Override PartName="/xl/charts/style287.xml" ContentType="application/vnd.ms-office.chartstyle+xml"/>
  <Override PartName="/xl/charts/colors287.xml" ContentType="application/vnd.ms-office.chartcolorstyle+xml"/>
  <Override PartName="/xl/charts/chart288.xml" ContentType="application/vnd.openxmlformats-officedocument.drawingml.chart+xml"/>
  <Override PartName="/xl/charts/style288.xml" ContentType="application/vnd.ms-office.chartstyle+xml"/>
  <Override PartName="/xl/charts/colors288.xml" ContentType="application/vnd.ms-office.chartcolorstyle+xml"/>
  <Override PartName="/xl/charts/chart289.xml" ContentType="application/vnd.openxmlformats-officedocument.drawingml.chart+xml"/>
  <Override PartName="/xl/charts/style289.xml" ContentType="application/vnd.ms-office.chartstyle+xml"/>
  <Override PartName="/xl/charts/colors289.xml" ContentType="application/vnd.ms-office.chartcolorstyle+xml"/>
  <Override PartName="/xl/charts/chart290.xml" ContentType="application/vnd.openxmlformats-officedocument.drawingml.chart+xml"/>
  <Override PartName="/xl/charts/style290.xml" ContentType="application/vnd.ms-office.chartstyle+xml"/>
  <Override PartName="/xl/charts/colors290.xml" ContentType="application/vnd.ms-office.chartcolorstyle+xml"/>
  <Override PartName="/xl/charts/chart291.xml" ContentType="application/vnd.openxmlformats-officedocument.drawingml.chart+xml"/>
  <Override PartName="/xl/charts/style291.xml" ContentType="application/vnd.ms-office.chartstyle+xml"/>
  <Override PartName="/xl/charts/colors291.xml" ContentType="application/vnd.ms-office.chartcolorstyle+xml"/>
  <Override PartName="/xl/charts/chart292.xml" ContentType="application/vnd.openxmlformats-officedocument.drawingml.chart+xml"/>
  <Override PartName="/xl/charts/style292.xml" ContentType="application/vnd.ms-office.chartstyle+xml"/>
  <Override PartName="/xl/charts/colors292.xml" ContentType="application/vnd.ms-office.chartcolorstyle+xml"/>
  <Override PartName="/xl/charts/chart293.xml" ContentType="application/vnd.openxmlformats-officedocument.drawingml.chart+xml"/>
  <Override PartName="/xl/charts/style293.xml" ContentType="application/vnd.ms-office.chartstyle+xml"/>
  <Override PartName="/xl/charts/colors293.xml" ContentType="application/vnd.ms-office.chartcolorstyle+xml"/>
  <Override PartName="/xl/charts/chart294.xml" ContentType="application/vnd.openxmlformats-officedocument.drawingml.chart+xml"/>
  <Override PartName="/xl/charts/style294.xml" ContentType="application/vnd.ms-office.chartstyle+xml"/>
  <Override PartName="/xl/charts/colors294.xml" ContentType="application/vnd.ms-office.chartcolorstyle+xml"/>
  <Override PartName="/xl/charts/chart295.xml" ContentType="application/vnd.openxmlformats-officedocument.drawingml.chart+xml"/>
  <Override PartName="/xl/charts/style295.xml" ContentType="application/vnd.ms-office.chartstyle+xml"/>
  <Override PartName="/xl/charts/colors295.xml" ContentType="application/vnd.ms-office.chartcolorstyle+xml"/>
  <Override PartName="/xl/charts/chart296.xml" ContentType="application/vnd.openxmlformats-officedocument.drawingml.chart+xml"/>
  <Override PartName="/xl/charts/style296.xml" ContentType="application/vnd.ms-office.chartstyle+xml"/>
  <Override PartName="/xl/charts/colors296.xml" ContentType="application/vnd.ms-office.chartcolorstyle+xml"/>
  <Override PartName="/xl/charts/chart297.xml" ContentType="application/vnd.openxmlformats-officedocument.drawingml.chart+xml"/>
  <Override PartName="/xl/charts/style297.xml" ContentType="application/vnd.ms-office.chartstyle+xml"/>
  <Override PartName="/xl/charts/colors297.xml" ContentType="application/vnd.ms-office.chartcolorstyle+xml"/>
  <Override PartName="/xl/charts/chart298.xml" ContentType="application/vnd.openxmlformats-officedocument.drawingml.chart+xml"/>
  <Override PartName="/xl/charts/style298.xml" ContentType="application/vnd.ms-office.chartstyle+xml"/>
  <Override PartName="/xl/charts/colors298.xml" ContentType="application/vnd.ms-office.chartcolorstyle+xml"/>
  <Override PartName="/xl/charts/chart299.xml" ContentType="application/vnd.openxmlformats-officedocument.drawingml.chart+xml"/>
  <Override PartName="/xl/charts/style299.xml" ContentType="application/vnd.ms-office.chartstyle+xml"/>
  <Override PartName="/xl/charts/colors299.xml" ContentType="application/vnd.ms-office.chartcolorstyle+xml"/>
  <Override PartName="/xl/charts/chart300.xml" ContentType="application/vnd.openxmlformats-officedocument.drawingml.chart+xml"/>
  <Override PartName="/xl/charts/style300.xml" ContentType="application/vnd.ms-office.chartstyle+xml"/>
  <Override PartName="/xl/charts/colors300.xml" ContentType="application/vnd.ms-office.chartcolorstyle+xml"/>
  <Override PartName="/xl/charts/chart301.xml" ContentType="application/vnd.openxmlformats-officedocument.drawingml.chart+xml"/>
  <Override PartName="/xl/charts/style301.xml" ContentType="application/vnd.ms-office.chartstyle+xml"/>
  <Override PartName="/xl/charts/colors301.xml" ContentType="application/vnd.ms-office.chartcolorstyle+xml"/>
  <Override PartName="/xl/charts/chart302.xml" ContentType="application/vnd.openxmlformats-officedocument.drawingml.chart+xml"/>
  <Override PartName="/xl/charts/style302.xml" ContentType="application/vnd.ms-office.chartstyle+xml"/>
  <Override PartName="/xl/charts/colors302.xml" ContentType="application/vnd.ms-office.chartcolorstyle+xml"/>
  <Override PartName="/xl/charts/chart303.xml" ContentType="application/vnd.openxmlformats-officedocument.drawingml.chart+xml"/>
  <Override PartName="/xl/charts/style303.xml" ContentType="application/vnd.ms-office.chartstyle+xml"/>
  <Override PartName="/xl/charts/colors303.xml" ContentType="application/vnd.ms-office.chartcolorstyle+xml"/>
  <Override PartName="/xl/charts/chart304.xml" ContentType="application/vnd.openxmlformats-officedocument.drawingml.chart+xml"/>
  <Override PartName="/xl/charts/style304.xml" ContentType="application/vnd.ms-office.chartstyle+xml"/>
  <Override PartName="/xl/charts/colors304.xml" ContentType="application/vnd.ms-office.chartcolorstyle+xml"/>
  <Override PartName="/xl/charts/chart305.xml" ContentType="application/vnd.openxmlformats-officedocument.drawingml.chart+xml"/>
  <Override PartName="/xl/charts/style305.xml" ContentType="application/vnd.ms-office.chartstyle+xml"/>
  <Override PartName="/xl/charts/colors305.xml" ContentType="application/vnd.ms-office.chartcolorstyle+xml"/>
  <Override PartName="/xl/charts/chart306.xml" ContentType="application/vnd.openxmlformats-officedocument.drawingml.chart+xml"/>
  <Override PartName="/xl/charts/style306.xml" ContentType="application/vnd.ms-office.chartstyle+xml"/>
  <Override PartName="/xl/charts/colors306.xml" ContentType="application/vnd.ms-office.chartcolorstyle+xml"/>
  <Override PartName="/xl/charts/chart307.xml" ContentType="application/vnd.openxmlformats-officedocument.drawingml.chart+xml"/>
  <Override PartName="/xl/charts/style307.xml" ContentType="application/vnd.ms-office.chartstyle+xml"/>
  <Override PartName="/xl/charts/colors307.xml" ContentType="application/vnd.ms-office.chartcolorstyle+xml"/>
  <Override PartName="/xl/charts/chart308.xml" ContentType="application/vnd.openxmlformats-officedocument.drawingml.chart+xml"/>
  <Override PartName="/xl/charts/style308.xml" ContentType="application/vnd.ms-office.chartstyle+xml"/>
  <Override PartName="/xl/charts/colors308.xml" ContentType="application/vnd.ms-office.chartcolorstyle+xml"/>
  <Override PartName="/xl/charts/chart309.xml" ContentType="application/vnd.openxmlformats-officedocument.drawingml.chart+xml"/>
  <Override PartName="/xl/charts/style309.xml" ContentType="application/vnd.ms-office.chartstyle+xml"/>
  <Override PartName="/xl/charts/colors309.xml" ContentType="application/vnd.ms-office.chartcolorstyle+xml"/>
  <Override PartName="/xl/charts/chart310.xml" ContentType="application/vnd.openxmlformats-officedocument.drawingml.chart+xml"/>
  <Override PartName="/xl/charts/style310.xml" ContentType="application/vnd.ms-office.chartstyle+xml"/>
  <Override PartName="/xl/charts/colors310.xml" ContentType="application/vnd.ms-office.chartcolorstyle+xml"/>
  <Override PartName="/xl/charts/chart311.xml" ContentType="application/vnd.openxmlformats-officedocument.drawingml.chart+xml"/>
  <Override PartName="/xl/charts/style311.xml" ContentType="application/vnd.ms-office.chartstyle+xml"/>
  <Override PartName="/xl/charts/colors311.xml" ContentType="application/vnd.ms-office.chartcolorstyle+xml"/>
  <Override PartName="/xl/charts/chart312.xml" ContentType="application/vnd.openxmlformats-officedocument.drawingml.chart+xml"/>
  <Override PartName="/xl/charts/style312.xml" ContentType="application/vnd.ms-office.chartstyle+xml"/>
  <Override PartName="/xl/charts/colors312.xml" ContentType="application/vnd.ms-office.chartcolorstyle+xml"/>
  <Override PartName="/xl/charts/chart313.xml" ContentType="application/vnd.openxmlformats-officedocument.drawingml.chart+xml"/>
  <Override PartName="/xl/charts/style313.xml" ContentType="application/vnd.ms-office.chartstyle+xml"/>
  <Override PartName="/xl/charts/colors313.xml" ContentType="application/vnd.ms-office.chartcolorstyle+xml"/>
  <Override PartName="/xl/charts/chart314.xml" ContentType="application/vnd.openxmlformats-officedocument.drawingml.chart+xml"/>
  <Override PartName="/xl/charts/style314.xml" ContentType="application/vnd.ms-office.chartstyle+xml"/>
  <Override PartName="/xl/charts/colors314.xml" ContentType="application/vnd.ms-office.chartcolorstyle+xml"/>
  <Override PartName="/xl/charts/chart315.xml" ContentType="application/vnd.openxmlformats-officedocument.drawingml.chart+xml"/>
  <Override PartName="/xl/charts/style315.xml" ContentType="application/vnd.ms-office.chartstyle+xml"/>
  <Override PartName="/xl/charts/colors315.xml" ContentType="application/vnd.ms-office.chartcolorstyle+xml"/>
  <Override PartName="/xl/charts/chart316.xml" ContentType="application/vnd.openxmlformats-officedocument.drawingml.chart+xml"/>
  <Override PartName="/xl/charts/style316.xml" ContentType="application/vnd.ms-office.chartstyle+xml"/>
  <Override PartName="/xl/charts/colors316.xml" ContentType="application/vnd.ms-office.chartcolorstyle+xml"/>
  <Override PartName="/xl/charts/chart317.xml" ContentType="application/vnd.openxmlformats-officedocument.drawingml.chart+xml"/>
  <Override PartName="/xl/charts/style317.xml" ContentType="application/vnd.ms-office.chartstyle+xml"/>
  <Override PartName="/xl/charts/colors317.xml" ContentType="application/vnd.ms-office.chartcolorstyle+xml"/>
  <Override PartName="/xl/charts/chart318.xml" ContentType="application/vnd.openxmlformats-officedocument.drawingml.chart+xml"/>
  <Override PartName="/xl/charts/style318.xml" ContentType="application/vnd.ms-office.chartstyle+xml"/>
  <Override PartName="/xl/charts/colors318.xml" ContentType="application/vnd.ms-office.chartcolorstyle+xml"/>
  <Override PartName="/xl/charts/chart319.xml" ContentType="application/vnd.openxmlformats-officedocument.drawingml.chart+xml"/>
  <Override PartName="/xl/charts/style319.xml" ContentType="application/vnd.ms-office.chartstyle+xml"/>
  <Override PartName="/xl/charts/colors319.xml" ContentType="application/vnd.ms-office.chartcolorstyle+xml"/>
  <Override PartName="/xl/charts/chart320.xml" ContentType="application/vnd.openxmlformats-officedocument.drawingml.chart+xml"/>
  <Override PartName="/xl/charts/style320.xml" ContentType="application/vnd.ms-office.chartstyle+xml"/>
  <Override PartName="/xl/charts/colors320.xml" ContentType="application/vnd.ms-office.chartcolorstyle+xml"/>
  <Override PartName="/xl/charts/chart321.xml" ContentType="application/vnd.openxmlformats-officedocument.drawingml.chart+xml"/>
  <Override PartName="/xl/charts/style321.xml" ContentType="application/vnd.ms-office.chartstyle+xml"/>
  <Override PartName="/xl/charts/colors321.xml" ContentType="application/vnd.ms-office.chartcolorstyle+xml"/>
  <Override PartName="/xl/charts/chart322.xml" ContentType="application/vnd.openxmlformats-officedocument.drawingml.chart+xml"/>
  <Override PartName="/xl/charts/style322.xml" ContentType="application/vnd.ms-office.chartstyle+xml"/>
  <Override PartName="/xl/charts/colors322.xml" ContentType="application/vnd.ms-office.chartcolorstyle+xml"/>
  <Override PartName="/xl/charts/chart323.xml" ContentType="application/vnd.openxmlformats-officedocument.drawingml.chart+xml"/>
  <Override PartName="/xl/charts/style323.xml" ContentType="application/vnd.ms-office.chartstyle+xml"/>
  <Override PartName="/xl/charts/colors323.xml" ContentType="application/vnd.ms-office.chartcolorstyle+xml"/>
  <Override PartName="/xl/charts/chart324.xml" ContentType="application/vnd.openxmlformats-officedocument.drawingml.chart+xml"/>
  <Override PartName="/xl/charts/style324.xml" ContentType="application/vnd.ms-office.chartstyle+xml"/>
  <Override PartName="/xl/charts/colors324.xml" ContentType="application/vnd.ms-office.chartcolorstyle+xml"/>
  <Override PartName="/xl/charts/chart325.xml" ContentType="application/vnd.openxmlformats-officedocument.drawingml.chart+xml"/>
  <Override PartName="/xl/charts/style325.xml" ContentType="application/vnd.ms-office.chartstyle+xml"/>
  <Override PartName="/xl/charts/colors325.xml" ContentType="application/vnd.ms-office.chartcolorstyle+xml"/>
  <Override PartName="/xl/charts/chart326.xml" ContentType="application/vnd.openxmlformats-officedocument.drawingml.chart+xml"/>
  <Override PartName="/xl/charts/style326.xml" ContentType="application/vnd.ms-office.chartstyle+xml"/>
  <Override PartName="/xl/charts/colors326.xml" ContentType="application/vnd.ms-office.chartcolorstyle+xml"/>
  <Override PartName="/xl/charts/chart327.xml" ContentType="application/vnd.openxmlformats-officedocument.drawingml.chart+xml"/>
  <Override PartName="/xl/charts/style327.xml" ContentType="application/vnd.ms-office.chartstyle+xml"/>
  <Override PartName="/xl/charts/colors327.xml" ContentType="application/vnd.ms-office.chartcolorstyle+xml"/>
  <Override PartName="/xl/charts/chart328.xml" ContentType="application/vnd.openxmlformats-officedocument.drawingml.chart+xml"/>
  <Override PartName="/xl/charts/style328.xml" ContentType="application/vnd.ms-office.chartstyle+xml"/>
  <Override PartName="/xl/charts/colors328.xml" ContentType="application/vnd.ms-office.chartcolorstyle+xml"/>
  <Override PartName="/xl/charts/chart329.xml" ContentType="application/vnd.openxmlformats-officedocument.drawingml.chart+xml"/>
  <Override PartName="/xl/charts/style329.xml" ContentType="application/vnd.ms-office.chartstyle+xml"/>
  <Override PartName="/xl/charts/colors329.xml" ContentType="application/vnd.ms-office.chartcolorstyle+xml"/>
  <Override PartName="/xl/charts/chart330.xml" ContentType="application/vnd.openxmlformats-officedocument.drawingml.chart+xml"/>
  <Override PartName="/xl/charts/style330.xml" ContentType="application/vnd.ms-office.chartstyle+xml"/>
  <Override PartName="/xl/charts/colors330.xml" ContentType="application/vnd.ms-office.chartcolorstyle+xml"/>
  <Override PartName="/xl/charts/chart331.xml" ContentType="application/vnd.openxmlformats-officedocument.drawingml.chart+xml"/>
  <Override PartName="/xl/charts/style331.xml" ContentType="application/vnd.ms-office.chartstyle+xml"/>
  <Override PartName="/xl/charts/colors331.xml" ContentType="application/vnd.ms-office.chartcolorstyle+xml"/>
  <Override PartName="/xl/charts/chart332.xml" ContentType="application/vnd.openxmlformats-officedocument.drawingml.chart+xml"/>
  <Override PartName="/xl/charts/style332.xml" ContentType="application/vnd.ms-office.chartstyle+xml"/>
  <Override PartName="/xl/charts/colors332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1328"/>
  <workbookPr codeName="ThisWorkbook"/>
  <mc:AlternateContent xmlns:mc="http://schemas.openxmlformats.org/markup-compatibility/2006">
    <mc:Choice Requires="x15">
      <x15ac:absPath xmlns:x15ac="http://schemas.microsoft.com/office/spreadsheetml/2010/11/ac" url="\\cpfpsclc01fs\MyDocs$\murrayd3\Documents\Desktop\"/>
    </mc:Choice>
  </mc:AlternateContent>
  <xr:revisionPtr revIDLastSave="0" documentId="8_{63F9FF50-B324-42CB-8610-203C718DF395}" xr6:coauthVersionLast="41" xr6:coauthVersionMax="41" xr10:uidLastSave="{00000000-0000-0000-0000-000000000000}"/>
  <bookViews>
    <workbookView xWindow="680" yWindow="550" windowWidth="18130" windowHeight="9400" tabRatio="908" xr2:uid="{00000000-000D-0000-FFFF-FFFF00000000}"/>
  </bookViews>
  <sheets>
    <sheet name="Point A RAW Results" sheetId="1" r:id="rId1"/>
    <sheet name="Point B RAW Results" sheetId="22" r:id="rId2"/>
    <sheet name="Point A Analysis" sheetId="14" state="hidden" r:id="rId3"/>
    <sheet name="Point B Analysis" sheetId="39" state="hidden" r:id="rId4"/>
    <sheet name="Summary Graphs" sheetId="43" r:id="rId5"/>
    <sheet name="Radar Charts" sheetId="44" r:id="rId6"/>
    <sheet name="Bar Charts" sheetId="45" r:id="rId7"/>
    <sheet name="Question Changes" sheetId="38" r:id="rId8"/>
    <sheet name="Individual Change" sheetId="46" r:id="rId9"/>
  </sheets>
  <definedNames>
    <definedName name="_xlnm._FilterDatabase" localSheetId="0" hidden="1">'Point A RAW Results'!$A$1:$AA$71</definedName>
    <definedName name="_xlnm._FilterDatabase" localSheetId="1" hidden="1">'Point B RAW Results'!$A$1:$AA$1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C75" i="46" l="1"/>
  <c r="D75" i="46"/>
  <c r="E75" i="46"/>
  <c r="F75" i="46"/>
  <c r="C76" i="46"/>
  <c r="D76" i="46"/>
  <c r="E76" i="46"/>
  <c r="F76" i="46"/>
  <c r="C77" i="46"/>
  <c r="D77" i="46"/>
  <c r="E77" i="46"/>
  <c r="F77" i="46"/>
  <c r="C78" i="46"/>
  <c r="D78" i="46"/>
  <c r="E78" i="46"/>
  <c r="F78" i="46"/>
  <c r="C79" i="46"/>
  <c r="D79" i="46"/>
  <c r="E79" i="46"/>
  <c r="F79" i="46"/>
  <c r="C80" i="46"/>
  <c r="D80" i="46"/>
  <c r="E80" i="46"/>
  <c r="F80" i="46"/>
  <c r="C81" i="46"/>
  <c r="D81" i="46"/>
  <c r="E81" i="46"/>
  <c r="F81" i="46"/>
  <c r="C82" i="46"/>
  <c r="D82" i="46"/>
  <c r="E82" i="46"/>
  <c r="F82" i="46"/>
  <c r="C83" i="46"/>
  <c r="D83" i="46"/>
  <c r="E83" i="46"/>
  <c r="F83" i="46"/>
  <c r="C84" i="46"/>
  <c r="D84" i="46"/>
  <c r="E84" i="46"/>
  <c r="F84" i="46"/>
  <c r="C85" i="46"/>
  <c r="D85" i="46"/>
  <c r="E85" i="46"/>
  <c r="F85" i="46"/>
  <c r="C86" i="46"/>
  <c r="D86" i="46"/>
  <c r="E86" i="46"/>
  <c r="F86" i="46"/>
  <c r="C87" i="46"/>
  <c r="D87" i="46"/>
  <c r="E87" i="46"/>
  <c r="F87" i="46"/>
  <c r="C88" i="46"/>
  <c r="D88" i="46"/>
  <c r="E88" i="46"/>
  <c r="F88" i="46"/>
  <c r="B95" i="46"/>
  <c r="B96" i="46"/>
  <c r="B97" i="46"/>
  <c r="B98" i="46"/>
  <c r="B99" i="46"/>
  <c r="B100" i="46"/>
  <c r="B101" i="46"/>
  <c r="B102" i="46"/>
  <c r="B103" i="46"/>
  <c r="B104" i="46"/>
  <c r="B105" i="46"/>
  <c r="B106" i="46"/>
  <c r="B107" i="46"/>
  <c r="B108" i="46"/>
  <c r="B109" i="46"/>
  <c r="B110" i="46"/>
  <c r="B111" i="46"/>
  <c r="B112" i="46"/>
  <c r="B113" i="46"/>
  <c r="B114" i="46"/>
  <c r="B115" i="46"/>
  <c r="B116" i="46"/>
  <c r="B117" i="46"/>
  <c r="B118" i="46"/>
  <c r="B119" i="46"/>
  <c r="B120" i="46"/>
  <c r="B121" i="46"/>
  <c r="B122" i="46"/>
  <c r="B123" i="46"/>
  <c r="B124" i="46"/>
  <c r="B125" i="46"/>
  <c r="B126" i="46"/>
  <c r="B127" i="46"/>
  <c r="B128" i="46"/>
  <c r="B129" i="46"/>
  <c r="B130" i="46"/>
  <c r="B131" i="46"/>
  <c r="B132" i="46"/>
  <c r="B133" i="46"/>
  <c r="B94" i="46"/>
  <c r="B50" i="46"/>
  <c r="B51" i="46"/>
  <c r="B52" i="46"/>
  <c r="B53" i="46"/>
  <c r="B54" i="46"/>
  <c r="B55" i="46"/>
  <c r="B56" i="46"/>
  <c r="B57" i="46"/>
  <c r="B58" i="46"/>
  <c r="B59" i="46"/>
  <c r="B60" i="46"/>
  <c r="B61" i="46"/>
  <c r="B62" i="46"/>
  <c r="B63" i="46"/>
  <c r="B64" i="46"/>
  <c r="B65" i="46"/>
  <c r="B66" i="46"/>
  <c r="B67" i="46"/>
  <c r="B68" i="46"/>
  <c r="B69" i="46"/>
  <c r="B70" i="46"/>
  <c r="B71" i="46"/>
  <c r="B72" i="46"/>
  <c r="B73" i="46"/>
  <c r="B74" i="46"/>
  <c r="B75" i="46"/>
  <c r="B76" i="46"/>
  <c r="B77" i="46"/>
  <c r="B78" i="46"/>
  <c r="B79" i="46"/>
  <c r="B80" i="46"/>
  <c r="B81" i="46"/>
  <c r="B82" i="46"/>
  <c r="B83" i="46"/>
  <c r="B84" i="46"/>
  <c r="B85" i="46"/>
  <c r="B86" i="46"/>
  <c r="B87" i="46"/>
  <c r="B88" i="46"/>
  <c r="B49" i="46"/>
  <c r="C31" i="46"/>
  <c r="D31" i="46"/>
  <c r="E31" i="46"/>
  <c r="F31" i="46"/>
  <c r="C32" i="46"/>
  <c r="D32" i="46"/>
  <c r="E32" i="46"/>
  <c r="F32" i="46"/>
  <c r="C33" i="46"/>
  <c r="D33" i="46"/>
  <c r="E33" i="46"/>
  <c r="F33" i="46"/>
  <c r="C34" i="46"/>
  <c r="D34" i="46"/>
  <c r="E34" i="46"/>
  <c r="F34" i="46"/>
  <c r="C35" i="46"/>
  <c r="D35" i="46"/>
  <c r="E35" i="46"/>
  <c r="F35" i="46"/>
  <c r="C36" i="46"/>
  <c r="D36" i="46"/>
  <c r="E36" i="46"/>
  <c r="F36" i="46"/>
  <c r="C37" i="46"/>
  <c r="D37" i="46"/>
  <c r="E37" i="46"/>
  <c r="F37" i="46"/>
  <c r="C38" i="46"/>
  <c r="D38" i="46"/>
  <c r="E38" i="46"/>
  <c r="F38" i="46"/>
  <c r="C39" i="46"/>
  <c r="D39" i="46"/>
  <c r="E39" i="46"/>
  <c r="F39" i="46"/>
  <c r="C40" i="46"/>
  <c r="D40" i="46"/>
  <c r="E40" i="46"/>
  <c r="F40" i="46"/>
  <c r="C41" i="46"/>
  <c r="D41" i="46"/>
  <c r="E41" i="46"/>
  <c r="F41" i="46"/>
  <c r="C42" i="46"/>
  <c r="D42" i="46"/>
  <c r="E42" i="46"/>
  <c r="F42" i="46"/>
  <c r="C43" i="46"/>
  <c r="D43" i="46"/>
  <c r="E43" i="46"/>
  <c r="F43" i="46"/>
  <c r="C44" i="46"/>
  <c r="D44" i="46"/>
  <c r="E44" i="46"/>
  <c r="F44" i="46"/>
  <c r="B6" i="46"/>
  <c r="B7" i="46"/>
  <c r="B8" i="46"/>
  <c r="B9" i="46"/>
  <c r="B10" i="46"/>
  <c r="B11" i="46"/>
  <c r="B12" i="46"/>
  <c r="B13" i="46"/>
  <c r="B14" i="46"/>
  <c r="B15" i="46"/>
  <c r="B16" i="46"/>
  <c r="B17" i="46"/>
  <c r="B18" i="46"/>
  <c r="B19" i="46"/>
  <c r="B20" i="46"/>
  <c r="B21" i="46"/>
  <c r="B22" i="46"/>
  <c r="B23" i="46"/>
  <c r="B24" i="46"/>
  <c r="B25" i="46"/>
  <c r="B26" i="46"/>
  <c r="B27" i="46"/>
  <c r="B28" i="46"/>
  <c r="B29" i="46"/>
  <c r="B30" i="46"/>
  <c r="B31" i="46"/>
  <c r="B32" i="46"/>
  <c r="B33" i="46"/>
  <c r="B34" i="46"/>
  <c r="B35" i="46"/>
  <c r="B36" i="46"/>
  <c r="B37" i="46"/>
  <c r="B38" i="46"/>
  <c r="B39" i="46"/>
  <c r="B40" i="46"/>
  <c r="B41" i="46"/>
  <c r="B42" i="46"/>
  <c r="B43" i="46"/>
  <c r="B44" i="46"/>
  <c r="B5" i="46"/>
  <c r="F130" i="46" l="1"/>
  <c r="E124" i="46"/>
  <c r="D132" i="46"/>
  <c r="D130" i="46"/>
  <c r="D128" i="46"/>
  <c r="D126" i="46"/>
  <c r="D124" i="46"/>
  <c r="D122" i="46"/>
  <c r="D120" i="46"/>
  <c r="E130" i="46"/>
  <c r="C132" i="46"/>
  <c r="C130" i="46"/>
  <c r="C128" i="46"/>
  <c r="C126" i="46"/>
  <c r="C124" i="46"/>
  <c r="C122" i="46"/>
  <c r="C120" i="46"/>
  <c r="E132" i="46"/>
  <c r="F133" i="46"/>
  <c r="F131" i="46"/>
  <c r="F129" i="46"/>
  <c r="F127" i="46"/>
  <c r="F125" i="46"/>
  <c r="F123" i="46"/>
  <c r="F121" i="46"/>
  <c r="E122" i="46"/>
  <c r="E133" i="46"/>
  <c r="E131" i="46"/>
  <c r="E129" i="46"/>
  <c r="E127" i="46"/>
  <c r="E125" i="46"/>
  <c r="E123" i="46"/>
  <c r="E121" i="46"/>
  <c r="E120" i="46"/>
  <c r="D133" i="46"/>
  <c r="D131" i="46"/>
  <c r="D129" i="46"/>
  <c r="D127" i="46"/>
  <c r="D125" i="46"/>
  <c r="D123" i="46"/>
  <c r="D121" i="46"/>
  <c r="E126" i="46"/>
  <c r="C133" i="46"/>
  <c r="C131" i="46"/>
  <c r="C129" i="46"/>
  <c r="C127" i="46"/>
  <c r="C125" i="46"/>
  <c r="C123" i="46"/>
  <c r="C121" i="46"/>
  <c r="E128" i="46"/>
  <c r="F132" i="46"/>
  <c r="F128" i="46"/>
  <c r="F126" i="46"/>
  <c r="F124" i="46"/>
  <c r="F122" i="46"/>
  <c r="F120" i="46"/>
  <c r="C31" i="38"/>
  <c r="C32" i="38"/>
  <c r="C33" i="38"/>
  <c r="C34" i="38"/>
  <c r="C35" i="38"/>
  <c r="C36" i="38"/>
  <c r="C37" i="38"/>
  <c r="C38" i="38"/>
  <c r="C39" i="38"/>
  <c r="C40" i="38"/>
  <c r="C41" i="38"/>
  <c r="C42" i="38"/>
  <c r="C43" i="38"/>
  <c r="C44" i="38"/>
  <c r="C45" i="38"/>
  <c r="C46" i="38"/>
  <c r="C47" i="38"/>
  <c r="C48" i="38"/>
  <c r="C49" i="38"/>
  <c r="C30" i="38"/>
  <c r="C5" i="38"/>
  <c r="C58" i="38" s="1"/>
  <c r="A63" i="39" l="1"/>
  <c r="B63" i="39"/>
  <c r="C63" i="39"/>
  <c r="D63" i="39"/>
  <c r="E63" i="39"/>
  <c r="A64" i="39"/>
  <c r="B64" i="39"/>
  <c r="C64" i="39"/>
  <c r="D64" i="39"/>
  <c r="E64" i="39"/>
  <c r="A65" i="39"/>
  <c r="B65" i="39"/>
  <c r="C65" i="39"/>
  <c r="D65" i="39"/>
  <c r="E65" i="39"/>
  <c r="A66" i="39"/>
  <c r="B66" i="39"/>
  <c r="C66" i="39"/>
  <c r="D66" i="39"/>
  <c r="E66" i="39"/>
  <c r="A67" i="39"/>
  <c r="B67" i="39"/>
  <c r="C67" i="39"/>
  <c r="D67" i="39"/>
  <c r="E67" i="39"/>
  <c r="A68" i="39"/>
  <c r="B68" i="39"/>
  <c r="C68" i="39"/>
  <c r="D68" i="39"/>
  <c r="E68" i="39"/>
  <c r="A69" i="39"/>
  <c r="B69" i="39"/>
  <c r="C69" i="39"/>
  <c r="D69" i="39"/>
  <c r="E69" i="39"/>
  <c r="A70" i="39"/>
  <c r="B70" i="39"/>
  <c r="C70" i="39"/>
  <c r="D70" i="39"/>
  <c r="E70" i="39"/>
  <c r="A71" i="39"/>
  <c r="B71" i="39"/>
  <c r="C71" i="39"/>
  <c r="D71" i="39"/>
  <c r="E71" i="39"/>
  <c r="A72" i="39"/>
  <c r="B72" i="39"/>
  <c r="C72" i="39"/>
  <c r="D72" i="39"/>
  <c r="E72" i="39"/>
  <c r="A73" i="39"/>
  <c r="B73" i="39"/>
  <c r="C73" i="39"/>
  <c r="D73" i="39"/>
  <c r="E73" i="39"/>
  <c r="A74" i="39"/>
  <c r="B74" i="39"/>
  <c r="C74" i="39"/>
  <c r="D74" i="39"/>
  <c r="E74" i="39"/>
  <c r="A75" i="39"/>
  <c r="B75" i="39"/>
  <c r="C75" i="39"/>
  <c r="D75" i="39"/>
  <c r="E75" i="39"/>
  <c r="A76" i="39"/>
  <c r="B76" i="39"/>
  <c r="C76" i="39"/>
  <c r="D76" i="39"/>
  <c r="E76" i="39"/>
  <c r="A77" i="39"/>
  <c r="B77" i="39"/>
  <c r="C77" i="39"/>
  <c r="D77" i="39"/>
  <c r="E77" i="39"/>
  <c r="A78" i="39"/>
  <c r="B78" i="39"/>
  <c r="C78" i="39"/>
  <c r="D78" i="39"/>
  <c r="E78" i="39"/>
  <c r="A79" i="39"/>
  <c r="B79" i="39"/>
  <c r="C79" i="39"/>
  <c r="D79" i="39"/>
  <c r="E79" i="39"/>
  <c r="A80" i="39"/>
  <c r="B80" i="39"/>
  <c r="C80" i="39"/>
  <c r="D80" i="39"/>
  <c r="E80" i="39"/>
  <c r="A81" i="39"/>
  <c r="B81" i="39"/>
  <c r="C81" i="39"/>
  <c r="D81" i="39"/>
  <c r="E81" i="39"/>
  <c r="A82" i="39"/>
  <c r="B82" i="39"/>
  <c r="C82" i="39"/>
  <c r="D82" i="39"/>
  <c r="E82" i="39"/>
  <c r="A83" i="39"/>
  <c r="B83" i="39"/>
  <c r="C83" i="39"/>
  <c r="D83" i="39"/>
  <c r="E83" i="39"/>
  <c r="A84" i="39"/>
  <c r="B84" i="39"/>
  <c r="C84" i="39"/>
  <c r="D84" i="39"/>
  <c r="E84" i="39"/>
  <c r="A85" i="39"/>
  <c r="B85" i="39"/>
  <c r="C85" i="39"/>
  <c r="D85" i="39"/>
  <c r="E85" i="39"/>
  <c r="A86" i="39"/>
  <c r="B86" i="39"/>
  <c r="C86" i="39"/>
  <c r="D86" i="39"/>
  <c r="E86" i="39"/>
  <c r="A87" i="39"/>
  <c r="B87" i="39"/>
  <c r="C87" i="39"/>
  <c r="D87" i="39"/>
  <c r="E87" i="39"/>
  <c r="A88" i="39"/>
  <c r="B88" i="39"/>
  <c r="C88" i="39"/>
  <c r="D88" i="39"/>
  <c r="E88" i="39"/>
  <c r="A89" i="39"/>
  <c r="B89" i="39"/>
  <c r="C89" i="39"/>
  <c r="D89" i="39"/>
  <c r="E89" i="39"/>
  <c r="A90" i="39"/>
  <c r="B90" i="39"/>
  <c r="C90" i="39"/>
  <c r="D90" i="39"/>
  <c r="E90" i="39"/>
  <c r="A91" i="39"/>
  <c r="B91" i="39"/>
  <c r="C91" i="39"/>
  <c r="D91" i="39"/>
  <c r="E91" i="39"/>
  <c r="A92" i="39"/>
  <c r="B92" i="39"/>
  <c r="C92" i="39"/>
  <c r="D92" i="39"/>
  <c r="E92" i="39"/>
  <c r="A93" i="39"/>
  <c r="B93" i="39"/>
  <c r="C93" i="39"/>
  <c r="D93" i="39"/>
  <c r="E93" i="39"/>
  <c r="A94" i="39"/>
  <c r="B94" i="39"/>
  <c r="C94" i="39"/>
  <c r="D94" i="39"/>
  <c r="E94" i="39"/>
  <c r="A95" i="39"/>
  <c r="B95" i="39"/>
  <c r="C95" i="39"/>
  <c r="D95" i="39"/>
  <c r="E95" i="39"/>
  <c r="A96" i="39"/>
  <c r="B96" i="39"/>
  <c r="C96" i="39"/>
  <c r="D96" i="39"/>
  <c r="E96" i="39"/>
  <c r="A97" i="39"/>
  <c r="B97" i="39"/>
  <c r="C97" i="39"/>
  <c r="D97" i="39"/>
  <c r="E97" i="39"/>
  <c r="A98" i="39"/>
  <c r="B98" i="39"/>
  <c r="C98" i="39"/>
  <c r="D98" i="39"/>
  <c r="E98" i="39"/>
  <c r="A99" i="39"/>
  <c r="B99" i="39"/>
  <c r="C99" i="39"/>
  <c r="D99" i="39"/>
  <c r="E99" i="39"/>
  <c r="A100" i="39"/>
  <c r="B100" i="39"/>
  <c r="C100" i="39"/>
  <c r="D100" i="39"/>
  <c r="E100" i="39"/>
  <c r="A101" i="39"/>
  <c r="B101" i="39"/>
  <c r="C101" i="39"/>
  <c r="D101" i="39"/>
  <c r="E101" i="39"/>
  <c r="A102" i="39"/>
  <c r="B102" i="39"/>
  <c r="C102" i="39"/>
  <c r="D102" i="39"/>
  <c r="E102" i="39"/>
  <c r="A103" i="39"/>
  <c r="B103" i="39"/>
  <c r="C103" i="39"/>
  <c r="D103" i="39"/>
  <c r="E103" i="39"/>
  <c r="A104" i="39"/>
  <c r="B104" i="39"/>
  <c r="C104" i="39"/>
  <c r="D104" i="39"/>
  <c r="E104" i="39"/>
  <c r="A105" i="39"/>
  <c r="B105" i="39"/>
  <c r="C105" i="39"/>
  <c r="D105" i="39"/>
  <c r="E105" i="39"/>
  <c r="A106" i="39"/>
  <c r="B106" i="39"/>
  <c r="C106" i="39"/>
  <c r="D106" i="39"/>
  <c r="E106" i="39"/>
  <c r="A107" i="39"/>
  <c r="B107" i="39"/>
  <c r="C107" i="39"/>
  <c r="D107" i="39"/>
  <c r="E107" i="39"/>
  <c r="A108" i="39"/>
  <c r="B108" i="39"/>
  <c r="C108" i="39"/>
  <c r="D108" i="39"/>
  <c r="E108" i="39"/>
  <c r="A109" i="39"/>
  <c r="B109" i="39"/>
  <c r="C109" i="39"/>
  <c r="D109" i="39"/>
  <c r="E109" i="39"/>
  <c r="A110" i="39"/>
  <c r="B110" i="39"/>
  <c r="C110" i="39"/>
  <c r="D110" i="39"/>
  <c r="E110" i="39"/>
  <c r="A111" i="39"/>
  <c r="B111" i="39"/>
  <c r="C111" i="39"/>
  <c r="D111" i="39"/>
  <c r="E111" i="39"/>
  <c r="A112" i="39"/>
  <c r="B112" i="39"/>
  <c r="C112" i="39"/>
  <c r="D112" i="39"/>
  <c r="E112" i="39"/>
  <c r="A113" i="39"/>
  <c r="B113" i="39"/>
  <c r="C113" i="39"/>
  <c r="D113" i="39"/>
  <c r="E113" i="39"/>
  <c r="A114" i="39"/>
  <c r="B114" i="39"/>
  <c r="C114" i="39"/>
  <c r="D114" i="39"/>
  <c r="E114" i="39"/>
  <c r="A115" i="39"/>
  <c r="B115" i="39"/>
  <c r="C115" i="39"/>
  <c r="D115" i="39"/>
  <c r="E115" i="39"/>
  <c r="A116" i="39"/>
  <c r="B116" i="39"/>
  <c r="C116" i="39"/>
  <c r="D116" i="39"/>
  <c r="E116" i="39"/>
  <c r="A117" i="39"/>
  <c r="B117" i="39"/>
  <c r="C117" i="39"/>
  <c r="D117" i="39"/>
  <c r="E117" i="39"/>
  <c r="A118" i="39"/>
  <c r="B118" i="39"/>
  <c r="C118" i="39"/>
  <c r="D118" i="39"/>
  <c r="E118" i="39"/>
  <c r="A119" i="39"/>
  <c r="B119" i="39"/>
  <c r="C119" i="39"/>
  <c r="D119" i="39"/>
  <c r="E119" i="39"/>
  <c r="A120" i="39"/>
  <c r="B120" i="39"/>
  <c r="C120" i="39"/>
  <c r="D120" i="39"/>
  <c r="E120" i="39"/>
  <c r="A121" i="39"/>
  <c r="B121" i="39"/>
  <c r="C121" i="39"/>
  <c r="D121" i="39"/>
  <c r="E121" i="39"/>
  <c r="A122" i="39"/>
  <c r="B122" i="39"/>
  <c r="C122" i="39"/>
  <c r="D122" i="39"/>
  <c r="E122" i="39"/>
  <c r="A123" i="39"/>
  <c r="B123" i="39"/>
  <c r="C123" i="39"/>
  <c r="D123" i="39"/>
  <c r="E123" i="39"/>
  <c r="A124" i="39"/>
  <c r="B124" i="39"/>
  <c r="C124" i="39"/>
  <c r="D124" i="39"/>
  <c r="E124" i="39"/>
  <c r="A125" i="39"/>
  <c r="B125" i="39"/>
  <c r="C125" i="39"/>
  <c r="D125" i="39"/>
  <c r="E125" i="39"/>
  <c r="A126" i="39"/>
  <c r="B126" i="39"/>
  <c r="C126" i="39"/>
  <c r="D126" i="39"/>
  <c r="E126" i="39"/>
  <c r="A127" i="39"/>
  <c r="B127" i="39"/>
  <c r="C127" i="39"/>
  <c r="D127" i="39"/>
  <c r="E127" i="39"/>
  <c r="A128" i="39"/>
  <c r="B128" i="39"/>
  <c r="C128" i="39"/>
  <c r="D128" i="39"/>
  <c r="E128" i="39"/>
  <c r="A129" i="39"/>
  <c r="B129" i="39"/>
  <c r="C129" i="39"/>
  <c r="D129" i="39"/>
  <c r="E129" i="39"/>
  <c r="A130" i="39"/>
  <c r="B130" i="39"/>
  <c r="C130" i="39"/>
  <c r="D130" i="39"/>
  <c r="E130" i="39"/>
  <c r="A131" i="39"/>
  <c r="B131" i="39"/>
  <c r="C131" i="39"/>
  <c r="D131" i="39"/>
  <c r="E131" i="39"/>
  <c r="A132" i="39"/>
  <c r="B132" i="39"/>
  <c r="C132" i="39"/>
  <c r="D132" i="39"/>
  <c r="E132" i="39"/>
  <c r="A133" i="39"/>
  <c r="B133" i="39"/>
  <c r="C133" i="39"/>
  <c r="D133" i="39"/>
  <c r="E133" i="39"/>
  <c r="A134" i="39"/>
  <c r="B134" i="39"/>
  <c r="C134" i="39"/>
  <c r="D134" i="39"/>
  <c r="E134" i="39"/>
  <c r="A135" i="39"/>
  <c r="B135" i="39"/>
  <c r="C135" i="39"/>
  <c r="D135" i="39"/>
  <c r="E135" i="39"/>
  <c r="A136" i="39"/>
  <c r="B136" i="39"/>
  <c r="C136" i="39"/>
  <c r="D136" i="39"/>
  <c r="E136" i="39"/>
  <c r="A137" i="39"/>
  <c r="B137" i="39"/>
  <c r="C137" i="39"/>
  <c r="D137" i="39"/>
  <c r="E137" i="39"/>
  <c r="A138" i="39"/>
  <c r="B138" i="39"/>
  <c r="C138" i="39"/>
  <c r="D138" i="39"/>
  <c r="E138" i="39"/>
  <c r="A139" i="39"/>
  <c r="B139" i="39"/>
  <c r="C139" i="39"/>
  <c r="D139" i="39"/>
  <c r="E139" i="39"/>
  <c r="A140" i="39"/>
  <c r="B140" i="39"/>
  <c r="C140" i="39"/>
  <c r="D140" i="39"/>
  <c r="E140" i="39"/>
  <c r="A141" i="39"/>
  <c r="B141" i="39"/>
  <c r="C141" i="39"/>
  <c r="D141" i="39"/>
  <c r="E141" i="39"/>
  <c r="A142" i="39"/>
  <c r="B142" i="39"/>
  <c r="C142" i="39"/>
  <c r="D142" i="39"/>
  <c r="E142" i="39"/>
  <c r="A143" i="39"/>
  <c r="B143" i="39"/>
  <c r="C143" i="39"/>
  <c r="D143" i="39"/>
  <c r="E143" i="39"/>
  <c r="A144" i="39"/>
  <c r="B144" i="39"/>
  <c r="C144" i="39"/>
  <c r="D144" i="39"/>
  <c r="E144" i="39"/>
  <c r="A145" i="39"/>
  <c r="B145" i="39"/>
  <c r="C145" i="39"/>
  <c r="D145" i="39"/>
  <c r="E145" i="39"/>
  <c r="A146" i="39"/>
  <c r="B146" i="39"/>
  <c r="C146" i="39"/>
  <c r="D146" i="39"/>
  <c r="E146" i="39"/>
  <c r="A147" i="39"/>
  <c r="B147" i="39"/>
  <c r="C147" i="39"/>
  <c r="D147" i="39"/>
  <c r="E147" i="39"/>
  <c r="A148" i="39"/>
  <c r="B148" i="39"/>
  <c r="C148" i="39"/>
  <c r="D148" i="39"/>
  <c r="E148" i="39"/>
  <c r="A149" i="39"/>
  <c r="B149" i="39"/>
  <c r="C149" i="39"/>
  <c r="D149" i="39"/>
  <c r="E149" i="39"/>
  <c r="A150" i="39"/>
  <c r="B150" i="39"/>
  <c r="C150" i="39"/>
  <c r="D150" i="39"/>
  <c r="E150" i="39"/>
  <c r="A151" i="39"/>
  <c r="B151" i="39"/>
  <c r="C151" i="39"/>
  <c r="D151" i="39"/>
  <c r="E151" i="39"/>
  <c r="A152" i="39"/>
  <c r="B152" i="39"/>
  <c r="C152" i="39"/>
  <c r="D152" i="39"/>
  <c r="E152" i="39"/>
  <c r="A153" i="39"/>
  <c r="B153" i="39"/>
  <c r="C153" i="39"/>
  <c r="D153" i="39"/>
  <c r="E153" i="39"/>
  <c r="A154" i="39"/>
  <c r="B154" i="39"/>
  <c r="C154" i="39"/>
  <c r="D154" i="39"/>
  <c r="E154" i="39"/>
  <c r="A155" i="39"/>
  <c r="B155" i="39"/>
  <c r="C155" i="39"/>
  <c r="D155" i="39"/>
  <c r="E155" i="39"/>
  <c r="A156" i="39"/>
  <c r="B156" i="39"/>
  <c r="C156" i="39"/>
  <c r="D156" i="39"/>
  <c r="E156" i="39"/>
  <c r="A157" i="39"/>
  <c r="B157" i="39"/>
  <c r="C157" i="39"/>
  <c r="D157" i="39"/>
  <c r="E157" i="39"/>
  <c r="A158" i="39"/>
  <c r="B158" i="39"/>
  <c r="C158" i="39"/>
  <c r="D158" i="39"/>
  <c r="E158" i="39"/>
  <c r="A159" i="39"/>
  <c r="B159" i="39"/>
  <c r="C159" i="39"/>
  <c r="D159" i="39"/>
  <c r="E159" i="39"/>
  <c r="A160" i="39"/>
  <c r="B160" i="39"/>
  <c r="C160" i="39"/>
  <c r="D160" i="39"/>
  <c r="E160" i="39"/>
  <c r="A161" i="39"/>
  <c r="B161" i="39"/>
  <c r="C161" i="39"/>
  <c r="D161" i="39"/>
  <c r="E161" i="39"/>
  <c r="A162" i="39"/>
  <c r="B162" i="39"/>
  <c r="C162" i="39"/>
  <c r="D162" i="39"/>
  <c r="E162" i="39"/>
  <c r="A163" i="39"/>
  <c r="B163" i="39"/>
  <c r="C163" i="39"/>
  <c r="D163" i="39"/>
  <c r="E163" i="39"/>
  <c r="A164" i="39"/>
  <c r="B164" i="39"/>
  <c r="C164" i="39"/>
  <c r="D164" i="39"/>
  <c r="E164" i="39"/>
  <c r="A165" i="39"/>
  <c r="B165" i="39"/>
  <c r="C165" i="39"/>
  <c r="D165" i="39"/>
  <c r="E165" i="39"/>
  <c r="A166" i="39"/>
  <c r="B166" i="39"/>
  <c r="C166" i="39"/>
  <c r="D166" i="39"/>
  <c r="E166" i="39"/>
  <c r="A167" i="39"/>
  <c r="B167" i="39"/>
  <c r="C167" i="39"/>
  <c r="D167" i="39"/>
  <c r="E167" i="39"/>
  <c r="A168" i="39"/>
  <c r="B168" i="39"/>
  <c r="C168" i="39"/>
  <c r="D168" i="39"/>
  <c r="E168" i="39"/>
  <c r="A169" i="39"/>
  <c r="B169" i="39"/>
  <c r="C169" i="39"/>
  <c r="D169" i="39"/>
  <c r="E169" i="39"/>
  <c r="A170" i="39"/>
  <c r="B170" i="39"/>
  <c r="C170" i="39"/>
  <c r="D170" i="39"/>
  <c r="E170" i="39"/>
  <c r="A171" i="39"/>
  <c r="B171" i="39"/>
  <c r="C171" i="39"/>
  <c r="D171" i="39"/>
  <c r="E171" i="39"/>
  <c r="A172" i="39"/>
  <c r="B172" i="39"/>
  <c r="C172" i="39"/>
  <c r="D172" i="39"/>
  <c r="E172" i="39"/>
  <c r="A173" i="39"/>
  <c r="B173" i="39"/>
  <c r="C173" i="39"/>
  <c r="D173" i="39"/>
  <c r="E173" i="39"/>
  <c r="A174" i="39"/>
  <c r="B174" i="39"/>
  <c r="C174" i="39"/>
  <c r="D174" i="39"/>
  <c r="E174" i="39"/>
  <c r="A175" i="39"/>
  <c r="B175" i="39"/>
  <c r="C175" i="39"/>
  <c r="D175" i="39"/>
  <c r="E175" i="39"/>
  <c r="A176" i="39"/>
  <c r="B176" i="39"/>
  <c r="C176" i="39"/>
  <c r="D176" i="39"/>
  <c r="E176" i="39"/>
  <c r="A177" i="39"/>
  <c r="B177" i="39"/>
  <c r="C177" i="39"/>
  <c r="D177" i="39"/>
  <c r="E177" i="39"/>
  <c r="A178" i="39"/>
  <c r="B178" i="39"/>
  <c r="C178" i="39"/>
  <c r="D178" i="39"/>
  <c r="E178" i="39"/>
  <c r="A179" i="39"/>
  <c r="B179" i="39"/>
  <c r="C179" i="39"/>
  <c r="D179" i="39"/>
  <c r="E179" i="39"/>
  <c r="A180" i="39"/>
  <c r="B180" i="39"/>
  <c r="C180" i="39"/>
  <c r="D180" i="39"/>
  <c r="E180" i="39"/>
  <c r="A181" i="39"/>
  <c r="B181" i="39"/>
  <c r="C181" i="39"/>
  <c r="D181" i="39"/>
  <c r="E181" i="39"/>
  <c r="A182" i="39"/>
  <c r="B182" i="39"/>
  <c r="C182" i="39"/>
  <c r="D182" i="39"/>
  <c r="E182" i="39"/>
  <c r="A183" i="39"/>
  <c r="B183" i="39"/>
  <c r="C183" i="39"/>
  <c r="D183" i="39"/>
  <c r="E183" i="39"/>
  <c r="A184" i="39"/>
  <c r="B184" i="39"/>
  <c r="C184" i="39"/>
  <c r="D184" i="39"/>
  <c r="E184" i="39"/>
  <c r="A185" i="39"/>
  <c r="B185" i="39"/>
  <c r="C185" i="39"/>
  <c r="D185" i="39"/>
  <c r="E185" i="39"/>
  <c r="A186" i="39"/>
  <c r="B186" i="39"/>
  <c r="C186" i="39"/>
  <c r="D186" i="39"/>
  <c r="E186" i="39"/>
  <c r="A187" i="39"/>
  <c r="B187" i="39"/>
  <c r="C187" i="39"/>
  <c r="D187" i="39"/>
  <c r="E187" i="39"/>
  <c r="A188" i="39"/>
  <c r="B188" i="39"/>
  <c r="C188" i="39"/>
  <c r="D188" i="39"/>
  <c r="E188" i="39"/>
  <c r="A189" i="39"/>
  <c r="B189" i="39"/>
  <c r="C189" i="39"/>
  <c r="D189" i="39"/>
  <c r="E189" i="39"/>
  <c r="A190" i="39"/>
  <c r="B190" i="39"/>
  <c r="C190" i="39"/>
  <c r="D190" i="39"/>
  <c r="E190" i="39"/>
  <c r="A191" i="39"/>
  <c r="B191" i="39"/>
  <c r="C191" i="39"/>
  <c r="D191" i="39"/>
  <c r="E191" i="39"/>
  <c r="A192" i="39"/>
  <c r="B192" i="39"/>
  <c r="C192" i="39"/>
  <c r="D192" i="39"/>
  <c r="E192" i="39"/>
  <c r="A193" i="39"/>
  <c r="B193" i="39"/>
  <c r="C193" i="39"/>
  <c r="D193" i="39"/>
  <c r="E193" i="39"/>
  <c r="A194" i="39"/>
  <c r="B194" i="39"/>
  <c r="C194" i="39"/>
  <c r="D194" i="39"/>
  <c r="E194" i="39"/>
  <c r="A195" i="39"/>
  <c r="B195" i="39"/>
  <c r="C195" i="39"/>
  <c r="D195" i="39"/>
  <c r="E195" i="39"/>
  <c r="A196" i="39"/>
  <c r="B196" i="39"/>
  <c r="C196" i="39"/>
  <c r="D196" i="39"/>
  <c r="E196" i="39"/>
  <c r="A197" i="39"/>
  <c r="B197" i="39"/>
  <c r="C197" i="39"/>
  <c r="D197" i="39"/>
  <c r="E197" i="39"/>
  <c r="A198" i="39"/>
  <c r="B198" i="39"/>
  <c r="C198" i="39"/>
  <c r="D198" i="39"/>
  <c r="E198" i="39"/>
  <c r="A199" i="39"/>
  <c r="B199" i="39"/>
  <c r="C199" i="39"/>
  <c r="D199" i="39"/>
  <c r="E199" i="39"/>
  <c r="A200" i="39"/>
  <c r="B200" i="39"/>
  <c r="C200" i="39"/>
  <c r="D200" i="39"/>
  <c r="E200" i="39"/>
  <c r="A201" i="39"/>
  <c r="B201" i="39"/>
  <c r="C201" i="39"/>
  <c r="D201" i="39"/>
  <c r="E201" i="39"/>
  <c r="A202" i="39"/>
  <c r="B202" i="39"/>
  <c r="C202" i="39"/>
  <c r="D202" i="39"/>
  <c r="E202" i="39"/>
  <c r="A203" i="39"/>
  <c r="B203" i="39"/>
  <c r="C203" i="39"/>
  <c r="D203" i="39"/>
  <c r="E203" i="39"/>
  <c r="A204" i="39"/>
  <c r="B204" i="39"/>
  <c r="C204" i="39"/>
  <c r="D204" i="39"/>
  <c r="E204" i="39"/>
  <c r="A205" i="39"/>
  <c r="B205" i="39"/>
  <c r="C205" i="39"/>
  <c r="D205" i="39"/>
  <c r="E205" i="39"/>
  <c r="A206" i="39"/>
  <c r="B206" i="39"/>
  <c r="C206" i="39"/>
  <c r="D206" i="39"/>
  <c r="E206" i="39"/>
  <c r="A207" i="39"/>
  <c r="B207" i="39"/>
  <c r="C207" i="39"/>
  <c r="D207" i="39"/>
  <c r="E207" i="39"/>
  <c r="A208" i="39"/>
  <c r="B208" i="39"/>
  <c r="C208" i="39"/>
  <c r="D208" i="39"/>
  <c r="E208" i="39"/>
  <c r="A209" i="39"/>
  <c r="B209" i="39"/>
  <c r="C209" i="39"/>
  <c r="D209" i="39"/>
  <c r="E209" i="39"/>
  <c r="A210" i="39"/>
  <c r="B210" i="39"/>
  <c r="C210" i="39"/>
  <c r="D210" i="39"/>
  <c r="E210" i="39"/>
  <c r="A211" i="39"/>
  <c r="B211" i="39"/>
  <c r="C211" i="39"/>
  <c r="D211" i="39"/>
  <c r="E211" i="39"/>
  <c r="A212" i="39"/>
  <c r="B212" i="39"/>
  <c r="C212" i="39"/>
  <c r="D212" i="39"/>
  <c r="E212" i="39"/>
  <c r="A213" i="39"/>
  <c r="B213" i="39"/>
  <c r="C213" i="39"/>
  <c r="D213" i="39"/>
  <c r="E213" i="39"/>
  <c r="A214" i="39"/>
  <c r="B214" i="39"/>
  <c r="C214" i="39"/>
  <c r="D214" i="39"/>
  <c r="E214" i="39"/>
  <c r="A215" i="39"/>
  <c r="B215" i="39"/>
  <c r="C215" i="39"/>
  <c r="D215" i="39"/>
  <c r="E215" i="39"/>
  <c r="A216" i="39"/>
  <c r="B216" i="39"/>
  <c r="C216" i="39"/>
  <c r="D216" i="39"/>
  <c r="E216" i="39"/>
  <c r="A217" i="39"/>
  <c r="B217" i="39"/>
  <c r="C217" i="39"/>
  <c r="D217" i="39"/>
  <c r="E217" i="39"/>
  <c r="A218" i="39"/>
  <c r="B218" i="39"/>
  <c r="C218" i="39"/>
  <c r="D218" i="39"/>
  <c r="E218" i="39"/>
  <c r="A219" i="39"/>
  <c r="B219" i="39"/>
  <c r="C219" i="39"/>
  <c r="D219" i="39"/>
  <c r="E219" i="39"/>
  <c r="A220" i="39"/>
  <c r="B220" i="39"/>
  <c r="C220" i="39"/>
  <c r="D220" i="39"/>
  <c r="E220" i="39"/>
  <c r="A221" i="39"/>
  <c r="B221" i="39"/>
  <c r="C221" i="39"/>
  <c r="D221" i="39"/>
  <c r="E221" i="39"/>
  <c r="A222" i="39"/>
  <c r="B222" i="39"/>
  <c r="C222" i="39"/>
  <c r="D222" i="39"/>
  <c r="E222" i="39"/>
  <c r="A223" i="39"/>
  <c r="B223" i="39"/>
  <c r="C223" i="39"/>
  <c r="D223" i="39"/>
  <c r="E223" i="39"/>
  <c r="A224" i="39"/>
  <c r="B224" i="39"/>
  <c r="C224" i="39"/>
  <c r="D224" i="39"/>
  <c r="E224" i="39"/>
  <c r="A225" i="39"/>
  <c r="B225" i="39"/>
  <c r="C225" i="39"/>
  <c r="D225" i="39"/>
  <c r="E225" i="39"/>
  <c r="A226" i="39"/>
  <c r="B226" i="39"/>
  <c r="C226" i="39"/>
  <c r="D226" i="39"/>
  <c r="E226" i="39"/>
  <c r="A227" i="39"/>
  <c r="B227" i="39"/>
  <c r="C227" i="39"/>
  <c r="D227" i="39"/>
  <c r="E227" i="39"/>
  <c r="A228" i="39"/>
  <c r="B228" i="39"/>
  <c r="C228" i="39"/>
  <c r="D228" i="39"/>
  <c r="E228" i="39"/>
  <c r="A229" i="39"/>
  <c r="B229" i="39"/>
  <c r="C229" i="39"/>
  <c r="D229" i="39"/>
  <c r="E229" i="39"/>
  <c r="A230" i="39"/>
  <c r="B230" i="39"/>
  <c r="C230" i="39"/>
  <c r="D230" i="39"/>
  <c r="E230" i="39"/>
  <c r="A231" i="39"/>
  <c r="B231" i="39"/>
  <c r="C231" i="39"/>
  <c r="D231" i="39"/>
  <c r="E231" i="39"/>
  <c r="A232" i="39"/>
  <c r="B232" i="39"/>
  <c r="C232" i="39"/>
  <c r="D232" i="39"/>
  <c r="E232" i="39"/>
  <c r="A233" i="39"/>
  <c r="B233" i="39"/>
  <c r="C233" i="39"/>
  <c r="D233" i="39"/>
  <c r="E233" i="39"/>
  <c r="A234" i="39"/>
  <c r="B234" i="39"/>
  <c r="C234" i="39"/>
  <c r="D234" i="39"/>
  <c r="E234" i="39"/>
  <c r="A235" i="39"/>
  <c r="B235" i="39"/>
  <c r="C235" i="39"/>
  <c r="D235" i="39"/>
  <c r="E235" i="39"/>
  <c r="A236" i="39"/>
  <c r="B236" i="39"/>
  <c r="C236" i="39"/>
  <c r="D236" i="39"/>
  <c r="E236" i="39"/>
  <c r="A237" i="39"/>
  <c r="B237" i="39"/>
  <c r="C237" i="39"/>
  <c r="D237" i="39"/>
  <c r="E237" i="39"/>
  <c r="A238" i="39"/>
  <c r="B238" i="39"/>
  <c r="C238" i="39"/>
  <c r="D238" i="39"/>
  <c r="E238" i="39"/>
  <c r="A239" i="39"/>
  <c r="B239" i="39"/>
  <c r="C239" i="39"/>
  <c r="D239" i="39"/>
  <c r="E239" i="39"/>
  <c r="A240" i="39"/>
  <c r="B240" i="39"/>
  <c r="C240" i="39"/>
  <c r="D240" i="39"/>
  <c r="E240" i="39"/>
  <c r="A241" i="39"/>
  <c r="B241" i="39"/>
  <c r="C241" i="39"/>
  <c r="D241" i="39"/>
  <c r="E241" i="39"/>
  <c r="A242" i="39"/>
  <c r="B242" i="39"/>
  <c r="C242" i="39"/>
  <c r="D242" i="39"/>
  <c r="E242" i="39"/>
  <c r="A243" i="39"/>
  <c r="B243" i="39"/>
  <c r="C243" i="39"/>
  <c r="D243" i="39"/>
  <c r="E243" i="39"/>
  <c r="A244" i="39"/>
  <c r="B244" i="39"/>
  <c r="C244" i="39"/>
  <c r="D244" i="39"/>
  <c r="E244" i="39"/>
  <c r="A245" i="39"/>
  <c r="B245" i="39"/>
  <c r="C245" i="39"/>
  <c r="D245" i="39"/>
  <c r="E245" i="39"/>
  <c r="A246" i="39"/>
  <c r="B246" i="39"/>
  <c r="C246" i="39"/>
  <c r="D246" i="39"/>
  <c r="E246" i="39"/>
  <c r="A247" i="39"/>
  <c r="B247" i="39"/>
  <c r="C247" i="39"/>
  <c r="D247" i="39"/>
  <c r="E247" i="39"/>
  <c r="A248" i="39"/>
  <c r="B248" i="39"/>
  <c r="C248" i="39"/>
  <c r="D248" i="39"/>
  <c r="E248" i="39"/>
  <c r="A249" i="39"/>
  <c r="B249" i="39"/>
  <c r="C249" i="39"/>
  <c r="D249" i="39"/>
  <c r="E249" i="39"/>
  <c r="A250" i="39"/>
  <c r="B250" i="39"/>
  <c r="C250" i="39"/>
  <c r="D250" i="39"/>
  <c r="E250" i="39"/>
  <c r="A251" i="39"/>
  <c r="B251" i="39"/>
  <c r="C251" i="39"/>
  <c r="D251" i="39"/>
  <c r="E251" i="39"/>
  <c r="A252" i="39"/>
  <c r="B252" i="39"/>
  <c r="C252" i="39"/>
  <c r="D252" i="39"/>
  <c r="E252" i="39"/>
  <c r="A253" i="39"/>
  <c r="B253" i="39"/>
  <c r="C253" i="39"/>
  <c r="D253" i="39"/>
  <c r="E253" i="39"/>
  <c r="A254" i="39"/>
  <c r="B254" i="39"/>
  <c r="C254" i="39"/>
  <c r="D254" i="39"/>
  <c r="E254" i="39"/>
  <c r="A255" i="39"/>
  <c r="B255" i="39"/>
  <c r="C255" i="39"/>
  <c r="D255" i="39"/>
  <c r="E255" i="39"/>
  <c r="A256" i="39"/>
  <c r="B256" i="39"/>
  <c r="C256" i="39"/>
  <c r="D256" i="39"/>
  <c r="E256" i="39"/>
  <c r="A257" i="39"/>
  <c r="B257" i="39"/>
  <c r="C257" i="39"/>
  <c r="D257" i="39"/>
  <c r="E257" i="39"/>
  <c r="A258" i="39"/>
  <c r="B258" i="39"/>
  <c r="C258" i="39"/>
  <c r="D258" i="39"/>
  <c r="E258" i="39"/>
  <c r="A259" i="39"/>
  <c r="B259" i="39"/>
  <c r="C259" i="39"/>
  <c r="D259" i="39"/>
  <c r="E259" i="39"/>
  <c r="A260" i="39"/>
  <c r="B260" i="39"/>
  <c r="C260" i="39"/>
  <c r="D260" i="39"/>
  <c r="E260" i="39"/>
  <c r="A261" i="39"/>
  <c r="B261" i="39"/>
  <c r="C261" i="39"/>
  <c r="D261" i="39"/>
  <c r="E261" i="39"/>
  <c r="A262" i="39"/>
  <c r="B262" i="39"/>
  <c r="C262" i="39"/>
  <c r="D262" i="39"/>
  <c r="E262" i="39"/>
  <c r="A263" i="39"/>
  <c r="B263" i="39"/>
  <c r="C263" i="39"/>
  <c r="D263" i="39"/>
  <c r="E263" i="39"/>
  <c r="A264" i="39"/>
  <c r="B264" i="39"/>
  <c r="C264" i="39"/>
  <c r="D264" i="39"/>
  <c r="E264" i="39"/>
  <c r="A265" i="39"/>
  <c r="B265" i="39"/>
  <c r="C265" i="39"/>
  <c r="D265" i="39"/>
  <c r="E265" i="39"/>
  <c r="A266" i="39"/>
  <c r="B266" i="39"/>
  <c r="C266" i="39"/>
  <c r="D266" i="39"/>
  <c r="E266" i="39"/>
  <c r="A267" i="39"/>
  <c r="B267" i="39"/>
  <c r="C267" i="39"/>
  <c r="D267" i="39"/>
  <c r="E267" i="39"/>
  <c r="A268" i="39"/>
  <c r="B268" i="39"/>
  <c r="C268" i="39"/>
  <c r="D268" i="39"/>
  <c r="E268" i="39"/>
  <c r="A269" i="39"/>
  <c r="B269" i="39"/>
  <c r="C269" i="39"/>
  <c r="D269" i="39"/>
  <c r="E269" i="39"/>
  <c r="A270" i="39"/>
  <c r="B270" i="39"/>
  <c r="C270" i="39"/>
  <c r="D270" i="39"/>
  <c r="E270" i="39"/>
  <c r="A271" i="39"/>
  <c r="B271" i="39"/>
  <c r="C271" i="39"/>
  <c r="D271" i="39"/>
  <c r="E271" i="39"/>
  <c r="A272" i="39"/>
  <c r="B272" i="39"/>
  <c r="C272" i="39"/>
  <c r="D272" i="39"/>
  <c r="E272" i="39"/>
  <c r="A273" i="39"/>
  <c r="B273" i="39"/>
  <c r="C273" i="39"/>
  <c r="D273" i="39"/>
  <c r="E273" i="39"/>
  <c r="A274" i="39"/>
  <c r="B274" i="39"/>
  <c r="C274" i="39"/>
  <c r="D274" i="39"/>
  <c r="E274" i="39"/>
  <c r="A275" i="39"/>
  <c r="B275" i="39"/>
  <c r="C275" i="39"/>
  <c r="D275" i="39"/>
  <c r="E275" i="39"/>
  <c r="A276" i="39"/>
  <c r="B276" i="39"/>
  <c r="C276" i="39"/>
  <c r="D276" i="39"/>
  <c r="E276" i="39"/>
  <c r="A277" i="39"/>
  <c r="B277" i="39"/>
  <c r="C277" i="39"/>
  <c r="D277" i="39"/>
  <c r="E277" i="39"/>
  <c r="A278" i="39"/>
  <c r="B278" i="39"/>
  <c r="C278" i="39"/>
  <c r="D278" i="39"/>
  <c r="E278" i="39"/>
  <c r="A279" i="39"/>
  <c r="B279" i="39"/>
  <c r="C279" i="39"/>
  <c r="D279" i="39"/>
  <c r="E279" i="39"/>
  <c r="A280" i="39"/>
  <c r="B280" i="39"/>
  <c r="C280" i="39"/>
  <c r="D280" i="39"/>
  <c r="E280" i="39"/>
  <c r="A281" i="39"/>
  <c r="B281" i="39"/>
  <c r="C281" i="39"/>
  <c r="D281" i="39"/>
  <c r="E281" i="39"/>
  <c r="A282" i="39"/>
  <c r="B282" i="39"/>
  <c r="C282" i="39"/>
  <c r="D282" i="39"/>
  <c r="E282" i="39"/>
  <c r="A283" i="39"/>
  <c r="B283" i="39"/>
  <c r="C283" i="39"/>
  <c r="D283" i="39"/>
  <c r="E283" i="39"/>
  <c r="A284" i="39"/>
  <c r="B284" i="39"/>
  <c r="C284" i="39"/>
  <c r="D284" i="39"/>
  <c r="E284" i="39"/>
  <c r="A285" i="39"/>
  <c r="B285" i="39"/>
  <c r="C285" i="39"/>
  <c r="D285" i="39"/>
  <c r="E285" i="39"/>
  <c r="A286" i="39"/>
  <c r="B286" i="39"/>
  <c r="C286" i="39"/>
  <c r="D286" i="39"/>
  <c r="E286" i="39"/>
  <c r="A287" i="39"/>
  <c r="B287" i="39"/>
  <c r="C287" i="39"/>
  <c r="D287" i="39"/>
  <c r="E287" i="39"/>
  <c r="A288" i="39"/>
  <c r="B288" i="39"/>
  <c r="C288" i="39"/>
  <c r="D288" i="39"/>
  <c r="E288" i="39"/>
  <c r="A289" i="39"/>
  <c r="B289" i="39"/>
  <c r="C289" i="39"/>
  <c r="D289" i="39"/>
  <c r="E289" i="39"/>
  <c r="A290" i="39"/>
  <c r="B290" i="39"/>
  <c r="C290" i="39"/>
  <c r="D290" i="39"/>
  <c r="E290" i="39"/>
  <c r="A291" i="39"/>
  <c r="B291" i="39"/>
  <c r="C291" i="39"/>
  <c r="D291" i="39"/>
  <c r="E291" i="39"/>
  <c r="A292" i="39"/>
  <c r="B292" i="39"/>
  <c r="C292" i="39"/>
  <c r="D292" i="39"/>
  <c r="E292" i="39"/>
  <c r="A293" i="39"/>
  <c r="B293" i="39"/>
  <c r="C293" i="39"/>
  <c r="D293" i="39"/>
  <c r="E293" i="39"/>
  <c r="A294" i="39"/>
  <c r="B294" i="39"/>
  <c r="C294" i="39"/>
  <c r="D294" i="39"/>
  <c r="E294" i="39"/>
  <c r="A295" i="39"/>
  <c r="B295" i="39"/>
  <c r="C295" i="39"/>
  <c r="D295" i="39"/>
  <c r="E295" i="39"/>
  <c r="A296" i="39"/>
  <c r="B296" i="39"/>
  <c r="C296" i="39"/>
  <c r="D296" i="39"/>
  <c r="E296" i="39"/>
  <c r="A297" i="39"/>
  <c r="B297" i="39"/>
  <c r="C297" i="39"/>
  <c r="D297" i="39"/>
  <c r="E297" i="39"/>
  <c r="A298" i="39"/>
  <c r="B298" i="39"/>
  <c r="C298" i="39"/>
  <c r="D298" i="39"/>
  <c r="E298" i="39"/>
  <c r="A299" i="39"/>
  <c r="B299" i="39"/>
  <c r="C299" i="39"/>
  <c r="D299" i="39"/>
  <c r="E299" i="39"/>
  <c r="A300" i="39"/>
  <c r="B300" i="39"/>
  <c r="C300" i="39"/>
  <c r="D300" i="39"/>
  <c r="E300" i="39"/>
  <c r="A301" i="39"/>
  <c r="B301" i="39"/>
  <c r="C301" i="39"/>
  <c r="D301" i="39"/>
  <c r="E301" i="39"/>
  <c r="A302" i="39"/>
  <c r="B302" i="39"/>
  <c r="C302" i="39"/>
  <c r="D302" i="39"/>
  <c r="E302" i="39"/>
  <c r="A303" i="39"/>
  <c r="B303" i="39"/>
  <c r="C303" i="39"/>
  <c r="D303" i="39"/>
  <c r="E303" i="39"/>
  <c r="A304" i="39"/>
  <c r="B304" i="39"/>
  <c r="C304" i="39"/>
  <c r="D304" i="39"/>
  <c r="E304" i="39"/>
  <c r="A305" i="39"/>
  <c r="B305" i="39"/>
  <c r="C305" i="39"/>
  <c r="D305" i="39"/>
  <c r="E305" i="39"/>
  <c r="A306" i="39"/>
  <c r="B306" i="39"/>
  <c r="C306" i="39"/>
  <c r="D306" i="39"/>
  <c r="E306" i="39"/>
  <c r="A307" i="39"/>
  <c r="B307" i="39"/>
  <c r="C307" i="39"/>
  <c r="D307" i="39"/>
  <c r="E307" i="39"/>
  <c r="A308" i="39"/>
  <c r="B308" i="39"/>
  <c r="C308" i="39"/>
  <c r="D308" i="39"/>
  <c r="E308" i="39"/>
  <c r="A309" i="39"/>
  <c r="B309" i="39"/>
  <c r="C309" i="39"/>
  <c r="D309" i="39"/>
  <c r="E309" i="39"/>
  <c r="A310" i="39"/>
  <c r="B310" i="39"/>
  <c r="C310" i="39"/>
  <c r="D310" i="39"/>
  <c r="E310" i="39"/>
  <c r="A311" i="39"/>
  <c r="B311" i="39"/>
  <c r="C311" i="39"/>
  <c r="D311" i="39"/>
  <c r="E311" i="39"/>
  <c r="A312" i="39"/>
  <c r="B312" i="39"/>
  <c r="C312" i="39"/>
  <c r="D312" i="39"/>
  <c r="E312" i="39"/>
  <c r="A313" i="39"/>
  <c r="B313" i="39"/>
  <c r="C313" i="39"/>
  <c r="D313" i="39"/>
  <c r="E313" i="39"/>
  <c r="A314" i="39"/>
  <c r="B314" i="39"/>
  <c r="C314" i="39"/>
  <c r="D314" i="39"/>
  <c r="E314" i="39"/>
  <c r="A315" i="39"/>
  <c r="B315" i="39"/>
  <c r="C315" i="39"/>
  <c r="D315" i="39"/>
  <c r="E315" i="39"/>
  <c r="A316" i="39"/>
  <c r="B316" i="39"/>
  <c r="C316" i="39"/>
  <c r="D316" i="39"/>
  <c r="E316" i="39"/>
  <c r="A317" i="39"/>
  <c r="B317" i="39"/>
  <c r="C317" i="39"/>
  <c r="D317" i="39"/>
  <c r="E317" i="39"/>
  <c r="A318" i="39"/>
  <c r="B318" i="39"/>
  <c r="C318" i="39"/>
  <c r="D318" i="39"/>
  <c r="E318" i="39"/>
  <c r="A319" i="39"/>
  <c r="B319" i="39"/>
  <c r="C319" i="39"/>
  <c r="D319" i="39"/>
  <c r="E319" i="39"/>
  <c r="A320" i="39"/>
  <c r="B320" i="39"/>
  <c r="C320" i="39"/>
  <c r="D320" i="39"/>
  <c r="E320" i="39"/>
  <c r="A321" i="39"/>
  <c r="B321" i="39"/>
  <c r="C321" i="39"/>
  <c r="D321" i="39"/>
  <c r="E321" i="39"/>
  <c r="A322" i="39"/>
  <c r="B322" i="39"/>
  <c r="C322" i="39"/>
  <c r="D322" i="39"/>
  <c r="E322" i="39"/>
  <c r="A323" i="39"/>
  <c r="B323" i="39"/>
  <c r="C323" i="39"/>
  <c r="D323" i="39"/>
  <c r="E323" i="39"/>
  <c r="A324" i="39"/>
  <c r="B324" i="39"/>
  <c r="C324" i="39"/>
  <c r="D324" i="39"/>
  <c r="E324" i="39"/>
  <c r="A325" i="39"/>
  <c r="B325" i="39"/>
  <c r="C325" i="39"/>
  <c r="D325" i="39"/>
  <c r="E325" i="39"/>
  <c r="A326" i="39"/>
  <c r="B326" i="39"/>
  <c r="C326" i="39"/>
  <c r="D326" i="39"/>
  <c r="E326" i="39"/>
  <c r="A327" i="39"/>
  <c r="B327" i="39"/>
  <c r="C327" i="39"/>
  <c r="D327" i="39"/>
  <c r="E327" i="39"/>
  <c r="A328" i="39"/>
  <c r="B328" i="39"/>
  <c r="C328" i="39"/>
  <c r="D328" i="39"/>
  <c r="E328" i="39"/>
  <c r="A329" i="39"/>
  <c r="B329" i="39"/>
  <c r="C329" i="39"/>
  <c r="D329" i="39"/>
  <c r="E329" i="39"/>
  <c r="A330" i="39"/>
  <c r="B330" i="39"/>
  <c r="C330" i="39"/>
  <c r="D330" i="39"/>
  <c r="E330" i="39"/>
  <c r="A331" i="39"/>
  <c r="B331" i="39"/>
  <c r="C331" i="39"/>
  <c r="D331" i="39"/>
  <c r="E331" i="39"/>
  <c r="A332" i="39"/>
  <c r="B332" i="39"/>
  <c r="C332" i="39"/>
  <c r="D332" i="39"/>
  <c r="E332" i="39"/>
  <c r="A333" i="39"/>
  <c r="B333" i="39"/>
  <c r="C333" i="39"/>
  <c r="D333" i="39"/>
  <c r="E333" i="39"/>
  <c r="A334" i="39"/>
  <c r="B334" i="39"/>
  <c r="C334" i="39"/>
  <c r="D334" i="39"/>
  <c r="E334" i="39"/>
  <c r="A335" i="39"/>
  <c r="B335" i="39"/>
  <c r="C335" i="39"/>
  <c r="D335" i="39"/>
  <c r="E335" i="39"/>
  <c r="A336" i="39"/>
  <c r="B336" i="39"/>
  <c r="C336" i="39"/>
  <c r="D336" i="39"/>
  <c r="E336" i="39"/>
  <c r="A337" i="39"/>
  <c r="B337" i="39"/>
  <c r="C337" i="39"/>
  <c r="D337" i="39"/>
  <c r="E337" i="39"/>
  <c r="A338" i="39"/>
  <c r="B338" i="39"/>
  <c r="C338" i="39"/>
  <c r="D338" i="39"/>
  <c r="E338" i="39"/>
  <c r="A339" i="39"/>
  <c r="B339" i="39"/>
  <c r="C339" i="39"/>
  <c r="D339" i="39"/>
  <c r="E339" i="39"/>
  <c r="A340" i="39"/>
  <c r="B340" i="39"/>
  <c r="C340" i="39"/>
  <c r="D340" i="39"/>
  <c r="E340" i="39"/>
  <c r="A341" i="39"/>
  <c r="B341" i="39"/>
  <c r="C341" i="39"/>
  <c r="D341" i="39"/>
  <c r="E341" i="39"/>
  <c r="A342" i="39"/>
  <c r="B342" i="39"/>
  <c r="C342" i="39"/>
  <c r="D342" i="39"/>
  <c r="E342" i="39"/>
  <c r="A343" i="39"/>
  <c r="B343" i="39"/>
  <c r="C343" i="39"/>
  <c r="D343" i="39"/>
  <c r="E343" i="39"/>
  <c r="A344" i="39"/>
  <c r="B344" i="39"/>
  <c r="C344" i="39"/>
  <c r="D344" i="39"/>
  <c r="E344" i="39"/>
  <c r="A345" i="39"/>
  <c r="B345" i="39"/>
  <c r="C345" i="39"/>
  <c r="D345" i="39"/>
  <c r="E345" i="39"/>
  <c r="A346" i="39"/>
  <c r="B346" i="39"/>
  <c r="C346" i="39"/>
  <c r="D346" i="39"/>
  <c r="E346" i="39"/>
  <c r="A347" i="39"/>
  <c r="B347" i="39"/>
  <c r="C347" i="39"/>
  <c r="D347" i="39"/>
  <c r="E347" i="39"/>
  <c r="A348" i="39"/>
  <c r="B348" i="39"/>
  <c r="C348" i="39"/>
  <c r="D348" i="39"/>
  <c r="E348" i="39"/>
  <c r="A349" i="39"/>
  <c r="B349" i="39"/>
  <c r="C349" i="39"/>
  <c r="D349" i="39"/>
  <c r="E349" i="39"/>
  <c r="A350" i="39"/>
  <c r="B350" i="39"/>
  <c r="C350" i="39"/>
  <c r="D350" i="39"/>
  <c r="E350" i="39"/>
  <c r="A351" i="39"/>
  <c r="B351" i="39"/>
  <c r="C351" i="39"/>
  <c r="D351" i="39"/>
  <c r="E351" i="39"/>
  <c r="A352" i="39"/>
  <c r="B352" i="39"/>
  <c r="C352" i="39"/>
  <c r="D352" i="39"/>
  <c r="E352" i="39"/>
  <c r="A353" i="39"/>
  <c r="B353" i="39"/>
  <c r="C353" i="39"/>
  <c r="D353" i="39"/>
  <c r="E353" i="39"/>
  <c r="A354" i="39"/>
  <c r="B354" i="39"/>
  <c r="C354" i="39"/>
  <c r="D354" i="39"/>
  <c r="E354" i="39"/>
  <c r="A355" i="39"/>
  <c r="B355" i="39"/>
  <c r="C355" i="39"/>
  <c r="D355" i="39"/>
  <c r="E355" i="39"/>
  <c r="A356" i="39"/>
  <c r="B356" i="39"/>
  <c r="C356" i="39"/>
  <c r="D356" i="39"/>
  <c r="E356" i="39"/>
  <c r="A357" i="39"/>
  <c r="B357" i="39"/>
  <c r="C357" i="39"/>
  <c r="D357" i="39"/>
  <c r="E357" i="39"/>
  <c r="A358" i="39"/>
  <c r="B358" i="39"/>
  <c r="C358" i="39"/>
  <c r="D358" i="39"/>
  <c r="E358" i="39"/>
  <c r="A359" i="39"/>
  <c r="B359" i="39"/>
  <c r="C359" i="39"/>
  <c r="D359" i="39"/>
  <c r="E359" i="39"/>
  <c r="A360" i="39"/>
  <c r="B360" i="39"/>
  <c r="C360" i="39"/>
  <c r="D360" i="39"/>
  <c r="E360" i="39"/>
  <c r="A361" i="39"/>
  <c r="B361" i="39"/>
  <c r="C361" i="39"/>
  <c r="D361" i="39"/>
  <c r="E361" i="39"/>
  <c r="A362" i="39"/>
  <c r="B362" i="39"/>
  <c r="C362" i="39"/>
  <c r="D362" i="39"/>
  <c r="E362" i="39"/>
  <c r="A363" i="39"/>
  <c r="B363" i="39"/>
  <c r="C363" i="39"/>
  <c r="D363" i="39"/>
  <c r="E363" i="39"/>
  <c r="A364" i="39"/>
  <c r="B364" i="39"/>
  <c r="C364" i="39"/>
  <c r="D364" i="39"/>
  <c r="E364" i="39"/>
  <c r="A365" i="39"/>
  <c r="B365" i="39"/>
  <c r="C365" i="39"/>
  <c r="D365" i="39"/>
  <c r="E365" i="39"/>
  <c r="A366" i="39"/>
  <c r="B366" i="39"/>
  <c r="C366" i="39"/>
  <c r="D366" i="39"/>
  <c r="E366" i="39"/>
  <c r="A367" i="39"/>
  <c r="B367" i="39"/>
  <c r="C367" i="39"/>
  <c r="D367" i="39"/>
  <c r="E367" i="39"/>
  <c r="A368" i="39"/>
  <c r="B368" i="39"/>
  <c r="C368" i="39"/>
  <c r="D368" i="39"/>
  <c r="E368" i="39"/>
  <c r="A369" i="39"/>
  <c r="B369" i="39"/>
  <c r="C369" i="39"/>
  <c r="D369" i="39"/>
  <c r="E369" i="39"/>
  <c r="A370" i="39"/>
  <c r="B370" i="39"/>
  <c r="C370" i="39"/>
  <c r="D370" i="39"/>
  <c r="E370" i="39"/>
  <c r="A371" i="39"/>
  <c r="B371" i="39"/>
  <c r="C371" i="39"/>
  <c r="D371" i="39"/>
  <c r="E371" i="39"/>
  <c r="A372" i="39"/>
  <c r="B372" i="39"/>
  <c r="C372" i="39"/>
  <c r="D372" i="39"/>
  <c r="E372" i="39"/>
  <c r="A373" i="39"/>
  <c r="B373" i="39"/>
  <c r="C373" i="39"/>
  <c r="D373" i="39"/>
  <c r="E373" i="39"/>
  <c r="A374" i="39"/>
  <c r="B374" i="39"/>
  <c r="C374" i="39"/>
  <c r="D374" i="39"/>
  <c r="E374" i="39"/>
  <c r="A375" i="39"/>
  <c r="B375" i="39"/>
  <c r="C375" i="39"/>
  <c r="D375" i="39"/>
  <c r="E375" i="39"/>
  <c r="A376" i="39"/>
  <c r="B376" i="39"/>
  <c r="C376" i="39"/>
  <c r="D376" i="39"/>
  <c r="E376" i="39"/>
  <c r="A377" i="39"/>
  <c r="B377" i="39"/>
  <c r="C377" i="39"/>
  <c r="D377" i="39"/>
  <c r="E377" i="39"/>
  <c r="A378" i="39"/>
  <c r="B378" i="39"/>
  <c r="C378" i="39"/>
  <c r="D378" i="39"/>
  <c r="E378" i="39"/>
  <c r="A379" i="39"/>
  <c r="B379" i="39"/>
  <c r="C379" i="39"/>
  <c r="D379" i="39"/>
  <c r="E379" i="39"/>
  <c r="A380" i="39"/>
  <c r="B380" i="39"/>
  <c r="C380" i="39"/>
  <c r="D380" i="39"/>
  <c r="E380" i="39"/>
  <c r="A381" i="39"/>
  <c r="B381" i="39"/>
  <c r="C381" i="39"/>
  <c r="D381" i="39"/>
  <c r="E381" i="39"/>
  <c r="A382" i="39"/>
  <c r="B382" i="39"/>
  <c r="C382" i="39"/>
  <c r="D382" i="39"/>
  <c r="E382" i="39"/>
  <c r="A383" i="39"/>
  <c r="B383" i="39"/>
  <c r="C383" i="39"/>
  <c r="D383" i="39"/>
  <c r="E383" i="39"/>
  <c r="A384" i="39"/>
  <c r="B384" i="39"/>
  <c r="C384" i="39"/>
  <c r="D384" i="39"/>
  <c r="E384" i="39"/>
  <c r="A385" i="39"/>
  <c r="B385" i="39"/>
  <c r="C385" i="39"/>
  <c r="D385" i="39"/>
  <c r="E385" i="39"/>
  <c r="A386" i="39"/>
  <c r="B386" i="39"/>
  <c r="C386" i="39"/>
  <c r="D386" i="39"/>
  <c r="E386" i="39"/>
  <c r="A387" i="39"/>
  <c r="B387" i="39"/>
  <c r="C387" i="39"/>
  <c r="D387" i="39"/>
  <c r="E387" i="39"/>
  <c r="A388" i="39"/>
  <c r="B388" i="39"/>
  <c r="C388" i="39"/>
  <c r="D388" i="39"/>
  <c r="E388" i="39"/>
  <c r="A389" i="39"/>
  <c r="B389" i="39"/>
  <c r="C389" i="39"/>
  <c r="D389" i="39"/>
  <c r="E389" i="39"/>
  <c r="A390" i="39"/>
  <c r="B390" i="39"/>
  <c r="C390" i="39"/>
  <c r="D390" i="39"/>
  <c r="E390" i="39"/>
  <c r="A391" i="39"/>
  <c r="B391" i="39"/>
  <c r="C391" i="39"/>
  <c r="D391" i="39"/>
  <c r="E391" i="39"/>
  <c r="A392" i="39"/>
  <c r="B392" i="39"/>
  <c r="C392" i="39"/>
  <c r="D392" i="39"/>
  <c r="E392" i="39"/>
  <c r="A393" i="39"/>
  <c r="B393" i="39"/>
  <c r="C393" i="39"/>
  <c r="D393" i="39"/>
  <c r="E393" i="39"/>
  <c r="A394" i="39"/>
  <c r="B394" i="39"/>
  <c r="C394" i="39"/>
  <c r="D394" i="39"/>
  <c r="E394" i="39"/>
  <c r="A395" i="39"/>
  <c r="B395" i="39"/>
  <c r="C395" i="39"/>
  <c r="D395" i="39"/>
  <c r="E395" i="39"/>
  <c r="A396" i="39"/>
  <c r="B396" i="39"/>
  <c r="C396" i="39"/>
  <c r="D396" i="39"/>
  <c r="E396" i="39"/>
  <c r="A397" i="39"/>
  <c r="B397" i="39"/>
  <c r="C397" i="39"/>
  <c r="D397" i="39"/>
  <c r="E397" i="39"/>
  <c r="A398" i="39"/>
  <c r="B398" i="39"/>
  <c r="C398" i="39"/>
  <c r="D398" i="39"/>
  <c r="E398" i="39"/>
  <c r="A399" i="39"/>
  <c r="B399" i="39"/>
  <c r="C399" i="39"/>
  <c r="D399" i="39"/>
  <c r="E399" i="39"/>
  <c r="A400" i="39"/>
  <c r="B400" i="39"/>
  <c r="C400" i="39"/>
  <c r="D400" i="39"/>
  <c r="E400" i="39"/>
  <c r="A401" i="39"/>
  <c r="B401" i="39"/>
  <c r="C401" i="39"/>
  <c r="D401" i="39"/>
  <c r="E401" i="39"/>
  <c r="A402" i="39"/>
  <c r="B402" i="39"/>
  <c r="C402" i="39"/>
  <c r="D402" i="39"/>
  <c r="E402" i="39"/>
  <c r="A403" i="39"/>
  <c r="B403" i="39"/>
  <c r="C403" i="39"/>
  <c r="D403" i="39"/>
  <c r="E403" i="39"/>
  <c r="A404" i="39"/>
  <c r="B404" i="39"/>
  <c r="C404" i="39"/>
  <c r="D404" i="39"/>
  <c r="E404" i="39"/>
  <c r="A405" i="39"/>
  <c r="B405" i="39"/>
  <c r="C405" i="39"/>
  <c r="D405" i="39"/>
  <c r="E405" i="39"/>
  <c r="A406" i="39"/>
  <c r="B406" i="39"/>
  <c r="C406" i="39"/>
  <c r="D406" i="39"/>
  <c r="E406" i="39"/>
  <c r="A407" i="39"/>
  <c r="B407" i="39"/>
  <c r="C407" i="39"/>
  <c r="D407" i="39"/>
  <c r="E407" i="39"/>
  <c r="A408" i="39"/>
  <c r="B408" i="39"/>
  <c r="C408" i="39"/>
  <c r="D408" i="39"/>
  <c r="E408" i="39"/>
  <c r="A409" i="39"/>
  <c r="B409" i="39"/>
  <c r="C409" i="39"/>
  <c r="D409" i="39"/>
  <c r="E409" i="39"/>
  <c r="A410" i="39"/>
  <c r="B410" i="39"/>
  <c r="C410" i="39"/>
  <c r="D410" i="39"/>
  <c r="E410" i="39"/>
  <c r="A411" i="39"/>
  <c r="B411" i="39"/>
  <c r="C411" i="39"/>
  <c r="D411" i="39"/>
  <c r="E411" i="39"/>
  <c r="A412" i="39"/>
  <c r="B412" i="39"/>
  <c r="C412" i="39"/>
  <c r="D412" i="39"/>
  <c r="E412" i="39"/>
  <c r="A413" i="39"/>
  <c r="B413" i="39"/>
  <c r="C413" i="39"/>
  <c r="D413" i="39"/>
  <c r="E413" i="39"/>
  <c r="A414" i="39"/>
  <c r="B414" i="39"/>
  <c r="C414" i="39"/>
  <c r="D414" i="39"/>
  <c r="E414" i="39"/>
  <c r="A415" i="39"/>
  <c r="B415" i="39"/>
  <c r="C415" i="39"/>
  <c r="D415" i="39"/>
  <c r="E415" i="39"/>
  <c r="A416" i="39"/>
  <c r="B416" i="39"/>
  <c r="C416" i="39"/>
  <c r="D416" i="39"/>
  <c r="E416" i="39"/>
  <c r="A417" i="39"/>
  <c r="B417" i="39"/>
  <c r="C417" i="39"/>
  <c r="D417" i="39"/>
  <c r="E417" i="39"/>
  <c r="A418" i="39"/>
  <c r="B418" i="39"/>
  <c r="C418" i="39"/>
  <c r="D418" i="39"/>
  <c r="E418" i="39"/>
  <c r="A419" i="39"/>
  <c r="B419" i="39"/>
  <c r="C419" i="39"/>
  <c r="D419" i="39"/>
  <c r="E419" i="39"/>
  <c r="A420" i="39"/>
  <c r="B420" i="39"/>
  <c r="C420" i="39"/>
  <c r="D420" i="39"/>
  <c r="E420" i="39"/>
  <c r="A421" i="39"/>
  <c r="B421" i="39"/>
  <c r="C421" i="39"/>
  <c r="D421" i="39"/>
  <c r="E421" i="39"/>
  <c r="A422" i="39"/>
  <c r="B422" i="39"/>
  <c r="C422" i="39"/>
  <c r="D422" i="39"/>
  <c r="E422" i="39"/>
  <c r="A423" i="39"/>
  <c r="B423" i="39"/>
  <c r="C423" i="39"/>
  <c r="D423" i="39"/>
  <c r="E423" i="39"/>
  <c r="A424" i="39"/>
  <c r="B424" i="39"/>
  <c r="C424" i="39"/>
  <c r="D424" i="39"/>
  <c r="E424" i="39"/>
  <c r="A425" i="39"/>
  <c r="B425" i="39"/>
  <c r="C425" i="39"/>
  <c r="D425" i="39"/>
  <c r="E425" i="39"/>
  <c r="A426" i="39"/>
  <c r="B426" i="39"/>
  <c r="C426" i="39"/>
  <c r="D426" i="39"/>
  <c r="E426" i="39"/>
  <c r="A427" i="39"/>
  <c r="B427" i="39"/>
  <c r="C427" i="39"/>
  <c r="D427" i="39"/>
  <c r="E427" i="39"/>
  <c r="A428" i="39"/>
  <c r="B428" i="39"/>
  <c r="C428" i="39"/>
  <c r="D428" i="39"/>
  <c r="E428" i="39"/>
  <c r="A429" i="39"/>
  <c r="B429" i="39"/>
  <c r="C429" i="39"/>
  <c r="D429" i="39"/>
  <c r="E429" i="39"/>
  <c r="A430" i="39"/>
  <c r="B430" i="39"/>
  <c r="C430" i="39"/>
  <c r="D430" i="39"/>
  <c r="E430" i="39"/>
  <c r="A431" i="39"/>
  <c r="B431" i="39"/>
  <c r="C431" i="39"/>
  <c r="D431" i="39"/>
  <c r="E431" i="39"/>
  <c r="A432" i="39"/>
  <c r="B432" i="39"/>
  <c r="C432" i="39"/>
  <c r="D432" i="39"/>
  <c r="E432" i="39"/>
  <c r="A433" i="39"/>
  <c r="B433" i="39"/>
  <c r="C433" i="39"/>
  <c r="D433" i="39"/>
  <c r="E433" i="39"/>
  <c r="A434" i="39"/>
  <c r="B434" i="39"/>
  <c r="C434" i="39"/>
  <c r="D434" i="39"/>
  <c r="E434" i="39"/>
  <c r="A435" i="39"/>
  <c r="B435" i="39"/>
  <c r="C435" i="39"/>
  <c r="D435" i="39"/>
  <c r="E435" i="39"/>
  <c r="A436" i="39"/>
  <c r="B436" i="39"/>
  <c r="C436" i="39"/>
  <c r="D436" i="39"/>
  <c r="E436" i="39"/>
  <c r="A437" i="39"/>
  <c r="B437" i="39"/>
  <c r="C437" i="39"/>
  <c r="D437" i="39"/>
  <c r="E437" i="39"/>
  <c r="A438" i="39"/>
  <c r="B438" i="39"/>
  <c r="C438" i="39"/>
  <c r="D438" i="39"/>
  <c r="E438" i="39"/>
  <c r="A439" i="39"/>
  <c r="B439" i="39"/>
  <c r="C439" i="39"/>
  <c r="D439" i="39"/>
  <c r="E439" i="39"/>
  <c r="A440" i="39"/>
  <c r="B440" i="39"/>
  <c r="C440" i="39"/>
  <c r="D440" i="39"/>
  <c r="E440" i="39"/>
  <c r="A441" i="39"/>
  <c r="B441" i="39"/>
  <c r="C441" i="39"/>
  <c r="D441" i="39"/>
  <c r="E441" i="39"/>
  <c r="A442" i="39"/>
  <c r="B442" i="39"/>
  <c r="C442" i="39"/>
  <c r="D442" i="39"/>
  <c r="E442" i="39"/>
  <c r="A443" i="39"/>
  <c r="B443" i="39"/>
  <c r="C443" i="39"/>
  <c r="D443" i="39"/>
  <c r="E443" i="39"/>
  <c r="A444" i="39"/>
  <c r="B444" i="39"/>
  <c r="C444" i="39"/>
  <c r="D444" i="39"/>
  <c r="E444" i="39"/>
  <c r="A445" i="39"/>
  <c r="B445" i="39"/>
  <c r="C445" i="39"/>
  <c r="D445" i="39"/>
  <c r="E445" i="39"/>
  <c r="A446" i="39"/>
  <c r="B446" i="39"/>
  <c r="C446" i="39"/>
  <c r="D446" i="39"/>
  <c r="E446" i="39"/>
  <c r="A447" i="39"/>
  <c r="B447" i="39"/>
  <c r="C447" i="39"/>
  <c r="D447" i="39"/>
  <c r="E447" i="39"/>
  <c r="A448" i="39"/>
  <c r="B448" i="39"/>
  <c r="C448" i="39"/>
  <c r="D448" i="39"/>
  <c r="E448" i="39"/>
  <c r="A449" i="39"/>
  <c r="B449" i="39"/>
  <c r="C449" i="39"/>
  <c r="D449" i="39"/>
  <c r="E449" i="39"/>
  <c r="A450" i="39"/>
  <c r="B450" i="39"/>
  <c r="C450" i="39"/>
  <c r="D450" i="39"/>
  <c r="E450" i="39"/>
  <c r="A451" i="39"/>
  <c r="B451" i="39"/>
  <c r="C451" i="39"/>
  <c r="D451" i="39"/>
  <c r="E451" i="39"/>
  <c r="A452" i="39"/>
  <c r="B452" i="39"/>
  <c r="C452" i="39"/>
  <c r="D452" i="39"/>
  <c r="E452" i="39"/>
  <c r="A453" i="39"/>
  <c r="B453" i="39"/>
  <c r="C453" i="39"/>
  <c r="D453" i="39"/>
  <c r="E453" i="39"/>
  <c r="A454" i="39"/>
  <c r="B454" i="39"/>
  <c r="C454" i="39"/>
  <c r="D454" i="39"/>
  <c r="E454" i="39"/>
  <c r="A455" i="39"/>
  <c r="B455" i="39"/>
  <c r="C455" i="39"/>
  <c r="D455" i="39"/>
  <c r="E455" i="39"/>
  <c r="A456" i="39"/>
  <c r="B456" i="39"/>
  <c r="C456" i="39"/>
  <c r="D456" i="39"/>
  <c r="E456" i="39"/>
  <c r="A457" i="39"/>
  <c r="B457" i="39"/>
  <c r="C457" i="39"/>
  <c r="D457" i="39"/>
  <c r="E457" i="39"/>
  <c r="A458" i="39"/>
  <c r="B458" i="39"/>
  <c r="C458" i="39"/>
  <c r="D458" i="39"/>
  <c r="E458" i="39"/>
  <c r="A459" i="39"/>
  <c r="B459" i="39"/>
  <c r="C459" i="39"/>
  <c r="D459" i="39"/>
  <c r="E459" i="39"/>
  <c r="A460" i="39"/>
  <c r="B460" i="39"/>
  <c r="C460" i="39"/>
  <c r="D460" i="39"/>
  <c r="E460" i="39"/>
  <c r="A461" i="39"/>
  <c r="B461" i="39"/>
  <c r="C461" i="39"/>
  <c r="D461" i="39"/>
  <c r="E461" i="39"/>
  <c r="A462" i="39"/>
  <c r="B462" i="39"/>
  <c r="C462" i="39"/>
  <c r="D462" i="39"/>
  <c r="E462" i="39"/>
  <c r="A463" i="39"/>
  <c r="B463" i="39"/>
  <c r="C463" i="39"/>
  <c r="D463" i="39"/>
  <c r="E463" i="39"/>
  <c r="A464" i="39"/>
  <c r="B464" i="39"/>
  <c r="C464" i="39"/>
  <c r="D464" i="39"/>
  <c r="E464" i="39"/>
  <c r="A465" i="39"/>
  <c r="B465" i="39"/>
  <c r="C465" i="39"/>
  <c r="D465" i="39"/>
  <c r="E465" i="39"/>
  <c r="A466" i="39"/>
  <c r="B466" i="39"/>
  <c r="C466" i="39"/>
  <c r="D466" i="39"/>
  <c r="E466" i="39"/>
  <c r="A467" i="39"/>
  <c r="B467" i="39"/>
  <c r="C467" i="39"/>
  <c r="D467" i="39"/>
  <c r="E467" i="39"/>
  <c r="A468" i="39"/>
  <c r="B468" i="39"/>
  <c r="C468" i="39"/>
  <c r="D468" i="39"/>
  <c r="E468" i="39"/>
  <c r="A469" i="39"/>
  <c r="B469" i="39"/>
  <c r="C469" i="39"/>
  <c r="D469" i="39"/>
  <c r="E469" i="39"/>
  <c r="A470" i="39"/>
  <c r="B470" i="39"/>
  <c r="C470" i="39"/>
  <c r="D470" i="39"/>
  <c r="E470" i="39"/>
  <c r="A471" i="39"/>
  <c r="B471" i="39"/>
  <c r="C471" i="39"/>
  <c r="D471" i="39"/>
  <c r="E471" i="39"/>
  <c r="A472" i="39"/>
  <c r="B472" i="39"/>
  <c r="C472" i="39"/>
  <c r="D472" i="39"/>
  <c r="E472" i="39"/>
  <c r="A473" i="39"/>
  <c r="B473" i="39"/>
  <c r="C473" i="39"/>
  <c r="D473" i="39"/>
  <c r="E473" i="39"/>
  <c r="A474" i="39"/>
  <c r="B474" i="39"/>
  <c r="C474" i="39"/>
  <c r="D474" i="39"/>
  <c r="E474" i="39"/>
  <c r="A475" i="39"/>
  <c r="B475" i="39"/>
  <c r="C475" i="39"/>
  <c r="D475" i="39"/>
  <c r="E475" i="39"/>
  <c r="A476" i="39"/>
  <c r="B476" i="39"/>
  <c r="C476" i="39"/>
  <c r="D476" i="39"/>
  <c r="E476" i="39"/>
  <c r="A477" i="39"/>
  <c r="B477" i="39"/>
  <c r="C477" i="39"/>
  <c r="D477" i="39"/>
  <c r="E477" i="39"/>
  <c r="A478" i="39"/>
  <c r="B478" i="39"/>
  <c r="C478" i="39"/>
  <c r="D478" i="39"/>
  <c r="E478" i="39"/>
  <c r="A479" i="39"/>
  <c r="B479" i="39"/>
  <c r="C479" i="39"/>
  <c r="D479" i="39"/>
  <c r="E479" i="39"/>
  <c r="A480" i="39"/>
  <c r="B480" i="39"/>
  <c r="C480" i="39"/>
  <c r="D480" i="39"/>
  <c r="E480" i="39"/>
  <c r="A481" i="39"/>
  <c r="B481" i="39"/>
  <c r="C481" i="39"/>
  <c r="D481" i="39"/>
  <c r="E481" i="39"/>
  <c r="A482" i="39"/>
  <c r="B482" i="39"/>
  <c r="C482" i="39"/>
  <c r="D482" i="39"/>
  <c r="E482" i="39"/>
  <c r="A483" i="39"/>
  <c r="B483" i="39"/>
  <c r="C483" i="39"/>
  <c r="D483" i="39"/>
  <c r="E483" i="39"/>
  <c r="A484" i="39"/>
  <c r="B484" i="39"/>
  <c r="C484" i="39"/>
  <c r="D484" i="39"/>
  <c r="E484" i="39"/>
  <c r="A485" i="39"/>
  <c r="B485" i="39"/>
  <c r="C485" i="39"/>
  <c r="D485" i="39"/>
  <c r="E485" i="39"/>
  <c r="A486" i="39"/>
  <c r="B486" i="39"/>
  <c r="C486" i="39"/>
  <c r="D486" i="39"/>
  <c r="E486" i="39"/>
  <c r="A487" i="39"/>
  <c r="B487" i="39"/>
  <c r="C487" i="39"/>
  <c r="D487" i="39"/>
  <c r="E487" i="39"/>
  <c r="A488" i="39"/>
  <c r="B488" i="39"/>
  <c r="C488" i="39"/>
  <c r="D488" i="39"/>
  <c r="E488" i="39"/>
  <c r="A489" i="39"/>
  <c r="B489" i="39"/>
  <c r="C489" i="39"/>
  <c r="D489" i="39"/>
  <c r="E489" i="39"/>
  <c r="A490" i="39"/>
  <c r="B490" i="39"/>
  <c r="C490" i="39"/>
  <c r="D490" i="39"/>
  <c r="E490" i="39"/>
  <c r="A491" i="39"/>
  <c r="B491" i="39"/>
  <c r="C491" i="39"/>
  <c r="D491" i="39"/>
  <c r="E491" i="39"/>
  <c r="A492" i="39"/>
  <c r="B492" i="39"/>
  <c r="C492" i="39"/>
  <c r="D492" i="39"/>
  <c r="E492" i="39"/>
  <c r="A493" i="39"/>
  <c r="B493" i="39"/>
  <c r="C493" i="39"/>
  <c r="D493" i="39"/>
  <c r="E493" i="39"/>
  <c r="A63" i="14"/>
  <c r="B63" i="14"/>
  <c r="C63" i="14"/>
  <c r="D63" i="14"/>
  <c r="E63" i="14"/>
  <c r="A64" i="14"/>
  <c r="B64" i="14"/>
  <c r="C64" i="14"/>
  <c r="D64" i="14"/>
  <c r="E64" i="14"/>
  <c r="A65" i="14"/>
  <c r="B65" i="14"/>
  <c r="C65" i="14"/>
  <c r="D65" i="14"/>
  <c r="E65" i="14"/>
  <c r="A66" i="14"/>
  <c r="B66" i="14"/>
  <c r="C66" i="14"/>
  <c r="D66" i="14"/>
  <c r="E66" i="14"/>
  <c r="A67" i="14"/>
  <c r="B67" i="14"/>
  <c r="C67" i="14"/>
  <c r="D67" i="14"/>
  <c r="E67" i="14"/>
  <c r="A68" i="14"/>
  <c r="B68" i="14"/>
  <c r="C68" i="14"/>
  <c r="D68" i="14"/>
  <c r="E68" i="14"/>
  <c r="A69" i="14"/>
  <c r="B69" i="14"/>
  <c r="C69" i="14"/>
  <c r="D69" i="14"/>
  <c r="E69" i="14"/>
  <c r="A70" i="14"/>
  <c r="B70" i="14"/>
  <c r="C70" i="14"/>
  <c r="D70" i="14"/>
  <c r="E70" i="14"/>
  <c r="A71" i="14"/>
  <c r="B71" i="14"/>
  <c r="C71" i="14"/>
  <c r="D71" i="14"/>
  <c r="E71" i="14"/>
  <c r="A72" i="14"/>
  <c r="B72" i="14"/>
  <c r="C72" i="14"/>
  <c r="D72" i="14"/>
  <c r="E72" i="14"/>
  <c r="A73" i="14"/>
  <c r="B73" i="14"/>
  <c r="C73" i="14"/>
  <c r="D73" i="14"/>
  <c r="E73" i="14"/>
  <c r="A74" i="14"/>
  <c r="B74" i="14"/>
  <c r="C74" i="14"/>
  <c r="D74" i="14"/>
  <c r="E74" i="14"/>
  <c r="A75" i="14"/>
  <c r="B75" i="14"/>
  <c r="C75" i="14"/>
  <c r="D75" i="14"/>
  <c r="E75" i="14"/>
  <c r="A76" i="14"/>
  <c r="B76" i="14"/>
  <c r="C76" i="14"/>
  <c r="D76" i="14"/>
  <c r="E76" i="14"/>
  <c r="A77" i="14"/>
  <c r="B77" i="14"/>
  <c r="C77" i="14"/>
  <c r="D77" i="14"/>
  <c r="E77" i="14"/>
  <c r="A78" i="14"/>
  <c r="B78" i="14"/>
  <c r="C78" i="14"/>
  <c r="D78" i="14"/>
  <c r="E78" i="14"/>
  <c r="A79" i="14"/>
  <c r="B79" i="14"/>
  <c r="C79" i="14"/>
  <c r="D79" i="14"/>
  <c r="E79" i="14"/>
  <c r="A80" i="14"/>
  <c r="B80" i="14"/>
  <c r="C80" i="14"/>
  <c r="D80" i="14"/>
  <c r="E80" i="14"/>
  <c r="A81" i="14"/>
  <c r="B81" i="14"/>
  <c r="C81" i="14"/>
  <c r="D81" i="14"/>
  <c r="E81" i="14"/>
  <c r="A82" i="14"/>
  <c r="B82" i="14"/>
  <c r="C82" i="14"/>
  <c r="D82" i="14"/>
  <c r="E82" i="14"/>
  <c r="A83" i="14"/>
  <c r="B83" i="14"/>
  <c r="C83" i="14"/>
  <c r="D83" i="14"/>
  <c r="E83" i="14"/>
  <c r="A84" i="14"/>
  <c r="B84" i="14"/>
  <c r="C84" i="14"/>
  <c r="D84" i="14"/>
  <c r="E84" i="14"/>
  <c r="A85" i="14"/>
  <c r="B85" i="14"/>
  <c r="C85" i="14"/>
  <c r="D85" i="14"/>
  <c r="E85" i="14"/>
  <c r="A86" i="14"/>
  <c r="B86" i="14"/>
  <c r="C86" i="14"/>
  <c r="D86" i="14"/>
  <c r="E86" i="14"/>
  <c r="A87" i="14"/>
  <c r="B87" i="14"/>
  <c r="C87" i="14"/>
  <c r="D87" i="14"/>
  <c r="E87" i="14"/>
  <c r="A88" i="14"/>
  <c r="B88" i="14"/>
  <c r="C88" i="14"/>
  <c r="D88" i="14"/>
  <c r="E88" i="14"/>
  <c r="A89" i="14"/>
  <c r="B89" i="14"/>
  <c r="C89" i="14"/>
  <c r="D89" i="14"/>
  <c r="E89" i="14"/>
  <c r="A90" i="14"/>
  <c r="B90" i="14"/>
  <c r="C90" i="14"/>
  <c r="D90" i="14"/>
  <c r="E90" i="14"/>
  <c r="A91" i="14"/>
  <c r="B91" i="14"/>
  <c r="C91" i="14"/>
  <c r="D91" i="14"/>
  <c r="E91" i="14"/>
  <c r="A92" i="14"/>
  <c r="B92" i="14"/>
  <c r="C92" i="14"/>
  <c r="D92" i="14"/>
  <c r="E92" i="14"/>
  <c r="A93" i="14"/>
  <c r="B93" i="14"/>
  <c r="C93" i="14"/>
  <c r="D93" i="14"/>
  <c r="E93" i="14"/>
  <c r="A94" i="14"/>
  <c r="B94" i="14"/>
  <c r="C94" i="14"/>
  <c r="D94" i="14"/>
  <c r="E94" i="14"/>
  <c r="A95" i="14"/>
  <c r="B95" i="14"/>
  <c r="C95" i="14"/>
  <c r="D95" i="14"/>
  <c r="E95" i="14"/>
  <c r="A96" i="14"/>
  <c r="B96" i="14"/>
  <c r="C96" i="14"/>
  <c r="D96" i="14"/>
  <c r="E96" i="14"/>
  <c r="A97" i="14"/>
  <c r="B97" i="14"/>
  <c r="C97" i="14"/>
  <c r="D97" i="14"/>
  <c r="E97" i="14"/>
  <c r="A98" i="14"/>
  <c r="B98" i="14"/>
  <c r="C98" i="14"/>
  <c r="D98" i="14"/>
  <c r="E98" i="14"/>
  <c r="A99" i="14"/>
  <c r="B99" i="14"/>
  <c r="C99" i="14"/>
  <c r="D99" i="14"/>
  <c r="E99" i="14"/>
  <c r="A100" i="14"/>
  <c r="B100" i="14"/>
  <c r="C100" i="14"/>
  <c r="D100" i="14"/>
  <c r="E100" i="14"/>
  <c r="A101" i="14"/>
  <c r="B101" i="14"/>
  <c r="C101" i="14"/>
  <c r="D101" i="14"/>
  <c r="E101" i="14"/>
  <c r="A102" i="14"/>
  <c r="B102" i="14"/>
  <c r="C102" i="14"/>
  <c r="D102" i="14"/>
  <c r="E102" i="14"/>
  <c r="A103" i="14"/>
  <c r="B103" i="14"/>
  <c r="C103" i="14"/>
  <c r="D103" i="14"/>
  <c r="E103" i="14"/>
  <c r="A104" i="14"/>
  <c r="B104" i="14"/>
  <c r="C104" i="14"/>
  <c r="D104" i="14"/>
  <c r="E104" i="14"/>
  <c r="A105" i="14"/>
  <c r="B105" i="14"/>
  <c r="C105" i="14"/>
  <c r="D105" i="14"/>
  <c r="E105" i="14"/>
  <c r="A106" i="14"/>
  <c r="B106" i="14"/>
  <c r="C106" i="14"/>
  <c r="D106" i="14"/>
  <c r="E106" i="14"/>
  <c r="A107" i="14"/>
  <c r="B107" i="14"/>
  <c r="C107" i="14"/>
  <c r="D107" i="14"/>
  <c r="E107" i="14"/>
  <c r="A108" i="14"/>
  <c r="B108" i="14"/>
  <c r="C108" i="14"/>
  <c r="D108" i="14"/>
  <c r="E108" i="14"/>
  <c r="A109" i="14"/>
  <c r="B109" i="14"/>
  <c r="C109" i="14"/>
  <c r="D109" i="14"/>
  <c r="E109" i="14"/>
  <c r="A110" i="14"/>
  <c r="B110" i="14"/>
  <c r="C110" i="14"/>
  <c r="D110" i="14"/>
  <c r="E110" i="14"/>
  <c r="A111" i="14"/>
  <c r="B111" i="14"/>
  <c r="C111" i="14"/>
  <c r="D111" i="14"/>
  <c r="E111" i="14"/>
  <c r="A112" i="14"/>
  <c r="B112" i="14"/>
  <c r="C112" i="14"/>
  <c r="D112" i="14"/>
  <c r="E112" i="14"/>
  <c r="A113" i="14"/>
  <c r="B113" i="14"/>
  <c r="C113" i="14"/>
  <c r="D113" i="14"/>
  <c r="E113" i="14"/>
  <c r="A114" i="14"/>
  <c r="B114" i="14"/>
  <c r="C114" i="14"/>
  <c r="D114" i="14"/>
  <c r="E114" i="14"/>
  <c r="A115" i="14"/>
  <c r="B115" i="14"/>
  <c r="C115" i="14"/>
  <c r="D115" i="14"/>
  <c r="E115" i="14"/>
  <c r="A116" i="14"/>
  <c r="B116" i="14"/>
  <c r="C116" i="14"/>
  <c r="D116" i="14"/>
  <c r="E116" i="14"/>
  <c r="A117" i="14"/>
  <c r="B117" i="14"/>
  <c r="C117" i="14"/>
  <c r="D117" i="14"/>
  <c r="E117" i="14"/>
  <c r="A118" i="14"/>
  <c r="B118" i="14"/>
  <c r="C118" i="14"/>
  <c r="D118" i="14"/>
  <c r="E118" i="14"/>
  <c r="A119" i="14"/>
  <c r="B119" i="14"/>
  <c r="C119" i="14"/>
  <c r="D119" i="14"/>
  <c r="E119" i="14"/>
  <c r="A120" i="14"/>
  <c r="B120" i="14"/>
  <c r="C120" i="14"/>
  <c r="D120" i="14"/>
  <c r="E120" i="14"/>
  <c r="A121" i="14"/>
  <c r="B121" i="14"/>
  <c r="C121" i="14"/>
  <c r="D121" i="14"/>
  <c r="E121" i="14"/>
  <c r="A122" i="14"/>
  <c r="B122" i="14"/>
  <c r="C122" i="14"/>
  <c r="D122" i="14"/>
  <c r="E122" i="14"/>
  <c r="A123" i="14"/>
  <c r="B123" i="14"/>
  <c r="C123" i="14"/>
  <c r="D123" i="14"/>
  <c r="E123" i="14"/>
  <c r="A124" i="14"/>
  <c r="B124" i="14"/>
  <c r="C124" i="14"/>
  <c r="D124" i="14"/>
  <c r="E124" i="14"/>
  <c r="A125" i="14"/>
  <c r="B125" i="14"/>
  <c r="C125" i="14"/>
  <c r="D125" i="14"/>
  <c r="E125" i="14"/>
  <c r="A126" i="14"/>
  <c r="B126" i="14"/>
  <c r="C126" i="14"/>
  <c r="D126" i="14"/>
  <c r="E126" i="14"/>
  <c r="A127" i="14"/>
  <c r="B127" i="14"/>
  <c r="C127" i="14"/>
  <c r="D127" i="14"/>
  <c r="E127" i="14"/>
  <c r="A128" i="14"/>
  <c r="B128" i="14"/>
  <c r="C128" i="14"/>
  <c r="D128" i="14"/>
  <c r="E128" i="14"/>
  <c r="A129" i="14"/>
  <c r="B129" i="14"/>
  <c r="C129" i="14"/>
  <c r="D129" i="14"/>
  <c r="E129" i="14"/>
  <c r="A130" i="14"/>
  <c r="B130" i="14"/>
  <c r="C130" i="14"/>
  <c r="D130" i="14"/>
  <c r="E130" i="14"/>
  <c r="A131" i="14"/>
  <c r="B131" i="14"/>
  <c r="C131" i="14"/>
  <c r="D131" i="14"/>
  <c r="E131" i="14"/>
  <c r="A132" i="14"/>
  <c r="B132" i="14"/>
  <c r="C132" i="14"/>
  <c r="D132" i="14"/>
  <c r="E132" i="14"/>
  <c r="A133" i="14"/>
  <c r="B133" i="14"/>
  <c r="C133" i="14"/>
  <c r="D133" i="14"/>
  <c r="E133" i="14"/>
  <c r="A134" i="14"/>
  <c r="B134" i="14"/>
  <c r="C134" i="14"/>
  <c r="D134" i="14"/>
  <c r="E134" i="14"/>
  <c r="A135" i="14"/>
  <c r="B135" i="14"/>
  <c r="C135" i="14"/>
  <c r="D135" i="14"/>
  <c r="E135" i="14"/>
  <c r="A136" i="14"/>
  <c r="B136" i="14"/>
  <c r="C136" i="14"/>
  <c r="D136" i="14"/>
  <c r="E136" i="14"/>
  <c r="A137" i="14"/>
  <c r="B137" i="14"/>
  <c r="C137" i="14"/>
  <c r="D137" i="14"/>
  <c r="E137" i="14"/>
  <c r="A138" i="14"/>
  <c r="B138" i="14"/>
  <c r="C138" i="14"/>
  <c r="D138" i="14"/>
  <c r="E138" i="14"/>
  <c r="A139" i="14"/>
  <c r="B139" i="14"/>
  <c r="C139" i="14"/>
  <c r="D139" i="14"/>
  <c r="E139" i="14"/>
  <c r="A140" i="14"/>
  <c r="B140" i="14"/>
  <c r="C140" i="14"/>
  <c r="D140" i="14"/>
  <c r="E140" i="14"/>
  <c r="A141" i="14"/>
  <c r="B141" i="14"/>
  <c r="C141" i="14"/>
  <c r="D141" i="14"/>
  <c r="E141" i="14"/>
  <c r="A142" i="14"/>
  <c r="B142" i="14"/>
  <c r="C142" i="14"/>
  <c r="D142" i="14"/>
  <c r="E142" i="14"/>
  <c r="A143" i="14"/>
  <c r="B143" i="14"/>
  <c r="C143" i="14"/>
  <c r="D143" i="14"/>
  <c r="E143" i="14"/>
  <c r="A144" i="14"/>
  <c r="B144" i="14"/>
  <c r="C144" i="14"/>
  <c r="D144" i="14"/>
  <c r="E144" i="14"/>
  <c r="A145" i="14"/>
  <c r="B145" i="14"/>
  <c r="C145" i="14"/>
  <c r="D145" i="14"/>
  <c r="E145" i="14"/>
  <c r="A146" i="14"/>
  <c r="B146" i="14"/>
  <c r="C146" i="14"/>
  <c r="D146" i="14"/>
  <c r="E146" i="14"/>
  <c r="A147" i="14"/>
  <c r="B147" i="14"/>
  <c r="C147" i="14"/>
  <c r="D147" i="14"/>
  <c r="E147" i="14"/>
  <c r="A148" i="14"/>
  <c r="B148" i="14"/>
  <c r="C148" i="14"/>
  <c r="D148" i="14"/>
  <c r="E148" i="14"/>
  <c r="A149" i="14"/>
  <c r="B149" i="14"/>
  <c r="C149" i="14"/>
  <c r="D149" i="14"/>
  <c r="E149" i="14"/>
  <c r="A150" i="14"/>
  <c r="B150" i="14"/>
  <c r="C150" i="14"/>
  <c r="D150" i="14"/>
  <c r="E150" i="14"/>
  <c r="A151" i="14"/>
  <c r="B151" i="14"/>
  <c r="C151" i="14"/>
  <c r="D151" i="14"/>
  <c r="E151" i="14"/>
  <c r="A152" i="14"/>
  <c r="B152" i="14"/>
  <c r="C152" i="14"/>
  <c r="D152" i="14"/>
  <c r="E152" i="14"/>
  <c r="A153" i="14"/>
  <c r="B153" i="14"/>
  <c r="C153" i="14"/>
  <c r="D153" i="14"/>
  <c r="E153" i="14"/>
  <c r="A154" i="14"/>
  <c r="B154" i="14"/>
  <c r="C154" i="14"/>
  <c r="D154" i="14"/>
  <c r="E154" i="14"/>
  <c r="A155" i="14"/>
  <c r="B155" i="14"/>
  <c r="C155" i="14"/>
  <c r="D155" i="14"/>
  <c r="E155" i="14"/>
  <c r="A156" i="14"/>
  <c r="B156" i="14"/>
  <c r="C156" i="14"/>
  <c r="D156" i="14"/>
  <c r="E156" i="14"/>
  <c r="A157" i="14"/>
  <c r="B157" i="14"/>
  <c r="C157" i="14"/>
  <c r="D157" i="14"/>
  <c r="E157" i="14"/>
  <c r="A158" i="14"/>
  <c r="B158" i="14"/>
  <c r="C158" i="14"/>
  <c r="D158" i="14"/>
  <c r="E158" i="14"/>
  <c r="A159" i="14"/>
  <c r="B159" i="14"/>
  <c r="C159" i="14"/>
  <c r="D159" i="14"/>
  <c r="E159" i="14"/>
  <c r="A160" i="14"/>
  <c r="B160" i="14"/>
  <c r="C160" i="14"/>
  <c r="D160" i="14"/>
  <c r="E160" i="14"/>
  <c r="A161" i="14"/>
  <c r="B161" i="14"/>
  <c r="C161" i="14"/>
  <c r="D161" i="14"/>
  <c r="E161" i="14"/>
  <c r="A162" i="14"/>
  <c r="B162" i="14"/>
  <c r="C162" i="14"/>
  <c r="D162" i="14"/>
  <c r="E162" i="14"/>
  <c r="A163" i="14"/>
  <c r="B163" i="14"/>
  <c r="C163" i="14"/>
  <c r="D163" i="14"/>
  <c r="E163" i="14"/>
  <c r="A164" i="14"/>
  <c r="B164" i="14"/>
  <c r="C164" i="14"/>
  <c r="D164" i="14"/>
  <c r="E164" i="14"/>
  <c r="A165" i="14"/>
  <c r="B165" i="14"/>
  <c r="C165" i="14"/>
  <c r="D165" i="14"/>
  <c r="E165" i="14"/>
  <c r="A166" i="14"/>
  <c r="B166" i="14"/>
  <c r="C166" i="14"/>
  <c r="D166" i="14"/>
  <c r="E166" i="14"/>
  <c r="A167" i="14"/>
  <c r="B167" i="14"/>
  <c r="C167" i="14"/>
  <c r="D167" i="14"/>
  <c r="E167" i="14"/>
  <c r="A168" i="14"/>
  <c r="B168" i="14"/>
  <c r="C168" i="14"/>
  <c r="D168" i="14"/>
  <c r="E168" i="14"/>
  <c r="A169" i="14"/>
  <c r="B169" i="14"/>
  <c r="C169" i="14"/>
  <c r="D169" i="14"/>
  <c r="E169" i="14"/>
  <c r="A170" i="14"/>
  <c r="B170" i="14"/>
  <c r="C170" i="14"/>
  <c r="D170" i="14"/>
  <c r="E170" i="14"/>
  <c r="A171" i="14"/>
  <c r="B171" i="14"/>
  <c r="C171" i="14"/>
  <c r="D171" i="14"/>
  <c r="E171" i="14"/>
  <c r="A172" i="14"/>
  <c r="B172" i="14"/>
  <c r="C172" i="14"/>
  <c r="D172" i="14"/>
  <c r="E172" i="14"/>
  <c r="A173" i="14"/>
  <c r="B173" i="14"/>
  <c r="C173" i="14"/>
  <c r="D173" i="14"/>
  <c r="E173" i="14"/>
  <c r="A174" i="14"/>
  <c r="B174" i="14"/>
  <c r="C174" i="14"/>
  <c r="D174" i="14"/>
  <c r="E174" i="14"/>
  <c r="A175" i="14"/>
  <c r="B175" i="14"/>
  <c r="C175" i="14"/>
  <c r="D175" i="14"/>
  <c r="E175" i="14"/>
  <c r="A176" i="14"/>
  <c r="B176" i="14"/>
  <c r="C176" i="14"/>
  <c r="D176" i="14"/>
  <c r="E176" i="14"/>
  <c r="A177" i="14"/>
  <c r="B177" i="14"/>
  <c r="C177" i="14"/>
  <c r="D177" i="14"/>
  <c r="E177" i="14"/>
  <c r="A178" i="14"/>
  <c r="B178" i="14"/>
  <c r="C178" i="14"/>
  <c r="D178" i="14"/>
  <c r="E178" i="14"/>
  <c r="A179" i="14"/>
  <c r="B179" i="14"/>
  <c r="C179" i="14"/>
  <c r="D179" i="14"/>
  <c r="E179" i="14"/>
  <c r="A180" i="14"/>
  <c r="B180" i="14"/>
  <c r="C180" i="14"/>
  <c r="D180" i="14"/>
  <c r="E180" i="14"/>
  <c r="A181" i="14"/>
  <c r="B181" i="14"/>
  <c r="C181" i="14"/>
  <c r="D181" i="14"/>
  <c r="E181" i="14"/>
  <c r="A182" i="14"/>
  <c r="B182" i="14"/>
  <c r="C182" i="14"/>
  <c r="D182" i="14"/>
  <c r="E182" i="14"/>
  <c r="A183" i="14"/>
  <c r="B183" i="14"/>
  <c r="C183" i="14"/>
  <c r="D183" i="14"/>
  <c r="E183" i="14"/>
  <c r="A184" i="14"/>
  <c r="B184" i="14"/>
  <c r="C184" i="14"/>
  <c r="D184" i="14"/>
  <c r="E184" i="14"/>
  <c r="A185" i="14"/>
  <c r="B185" i="14"/>
  <c r="C185" i="14"/>
  <c r="D185" i="14"/>
  <c r="E185" i="14"/>
  <c r="A186" i="14"/>
  <c r="B186" i="14"/>
  <c r="C186" i="14"/>
  <c r="D186" i="14"/>
  <c r="E186" i="14"/>
  <c r="A187" i="14"/>
  <c r="B187" i="14"/>
  <c r="C187" i="14"/>
  <c r="D187" i="14"/>
  <c r="E187" i="14"/>
  <c r="A188" i="14"/>
  <c r="B188" i="14"/>
  <c r="C188" i="14"/>
  <c r="D188" i="14"/>
  <c r="E188" i="14"/>
  <c r="A189" i="14"/>
  <c r="B189" i="14"/>
  <c r="C189" i="14"/>
  <c r="D189" i="14"/>
  <c r="E189" i="14"/>
  <c r="A190" i="14"/>
  <c r="B190" i="14"/>
  <c r="C190" i="14"/>
  <c r="D190" i="14"/>
  <c r="E190" i="14"/>
  <c r="A191" i="14"/>
  <c r="B191" i="14"/>
  <c r="C191" i="14"/>
  <c r="D191" i="14"/>
  <c r="E191" i="14"/>
  <c r="A192" i="14"/>
  <c r="B192" i="14"/>
  <c r="C192" i="14"/>
  <c r="D192" i="14"/>
  <c r="E192" i="14"/>
  <c r="A193" i="14"/>
  <c r="B193" i="14"/>
  <c r="C193" i="14"/>
  <c r="D193" i="14"/>
  <c r="E193" i="14"/>
  <c r="A194" i="14"/>
  <c r="B194" i="14"/>
  <c r="C194" i="14"/>
  <c r="D194" i="14"/>
  <c r="E194" i="14"/>
  <c r="A195" i="14"/>
  <c r="B195" i="14"/>
  <c r="C195" i="14"/>
  <c r="D195" i="14"/>
  <c r="E195" i="14"/>
  <c r="A196" i="14"/>
  <c r="B196" i="14"/>
  <c r="C196" i="14"/>
  <c r="D196" i="14"/>
  <c r="E196" i="14"/>
  <c r="A197" i="14"/>
  <c r="B197" i="14"/>
  <c r="C197" i="14"/>
  <c r="D197" i="14"/>
  <c r="E197" i="14"/>
  <c r="A198" i="14"/>
  <c r="B198" i="14"/>
  <c r="C198" i="14"/>
  <c r="D198" i="14"/>
  <c r="E198" i="14"/>
  <c r="A199" i="14"/>
  <c r="B199" i="14"/>
  <c r="C199" i="14"/>
  <c r="D199" i="14"/>
  <c r="E199" i="14"/>
  <c r="A200" i="14"/>
  <c r="B200" i="14"/>
  <c r="C200" i="14"/>
  <c r="D200" i="14"/>
  <c r="E200" i="14"/>
  <c r="A201" i="14"/>
  <c r="B201" i="14"/>
  <c r="C201" i="14"/>
  <c r="D201" i="14"/>
  <c r="E201" i="14"/>
  <c r="A202" i="14"/>
  <c r="B202" i="14"/>
  <c r="C202" i="14"/>
  <c r="D202" i="14"/>
  <c r="E202" i="14"/>
  <c r="A203" i="14"/>
  <c r="B203" i="14"/>
  <c r="C203" i="14"/>
  <c r="D203" i="14"/>
  <c r="E203" i="14"/>
  <c r="A204" i="14"/>
  <c r="B204" i="14"/>
  <c r="C204" i="14"/>
  <c r="D204" i="14"/>
  <c r="E204" i="14"/>
  <c r="A205" i="14"/>
  <c r="B205" i="14"/>
  <c r="C205" i="14"/>
  <c r="D205" i="14"/>
  <c r="E205" i="14"/>
  <c r="A206" i="14"/>
  <c r="B206" i="14"/>
  <c r="C206" i="14"/>
  <c r="D206" i="14"/>
  <c r="E206" i="14"/>
  <c r="A207" i="14"/>
  <c r="B207" i="14"/>
  <c r="C207" i="14"/>
  <c r="D207" i="14"/>
  <c r="E207" i="14"/>
  <c r="A208" i="14"/>
  <c r="B208" i="14"/>
  <c r="C208" i="14"/>
  <c r="D208" i="14"/>
  <c r="E208" i="14"/>
  <c r="A209" i="14"/>
  <c r="B209" i="14"/>
  <c r="C209" i="14"/>
  <c r="D209" i="14"/>
  <c r="E209" i="14"/>
  <c r="A210" i="14"/>
  <c r="B210" i="14"/>
  <c r="C210" i="14"/>
  <c r="D210" i="14"/>
  <c r="E210" i="14"/>
  <c r="A211" i="14"/>
  <c r="B211" i="14"/>
  <c r="C211" i="14"/>
  <c r="D211" i="14"/>
  <c r="E211" i="14"/>
  <c r="A212" i="14"/>
  <c r="B212" i="14"/>
  <c r="C212" i="14"/>
  <c r="D212" i="14"/>
  <c r="E212" i="14"/>
  <c r="A213" i="14"/>
  <c r="B213" i="14"/>
  <c r="C213" i="14"/>
  <c r="D213" i="14"/>
  <c r="E213" i="14"/>
  <c r="A214" i="14"/>
  <c r="B214" i="14"/>
  <c r="C214" i="14"/>
  <c r="D214" i="14"/>
  <c r="E214" i="14"/>
  <c r="A215" i="14"/>
  <c r="B215" i="14"/>
  <c r="C215" i="14"/>
  <c r="D215" i="14"/>
  <c r="E215" i="14"/>
  <c r="A216" i="14"/>
  <c r="B216" i="14"/>
  <c r="C216" i="14"/>
  <c r="D216" i="14"/>
  <c r="E216" i="14"/>
  <c r="A217" i="14"/>
  <c r="B217" i="14"/>
  <c r="C217" i="14"/>
  <c r="D217" i="14"/>
  <c r="E217" i="14"/>
  <c r="A218" i="14"/>
  <c r="B218" i="14"/>
  <c r="C218" i="14"/>
  <c r="D218" i="14"/>
  <c r="E218" i="14"/>
  <c r="A219" i="14"/>
  <c r="B219" i="14"/>
  <c r="C219" i="14"/>
  <c r="D219" i="14"/>
  <c r="E219" i="14"/>
  <c r="A220" i="14"/>
  <c r="B220" i="14"/>
  <c r="C220" i="14"/>
  <c r="D220" i="14"/>
  <c r="E220" i="14"/>
  <c r="A221" i="14"/>
  <c r="B221" i="14"/>
  <c r="C221" i="14"/>
  <c r="D221" i="14"/>
  <c r="E221" i="14"/>
  <c r="A222" i="14"/>
  <c r="B222" i="14"/>
  <c r="C222" i="14"/>
  <c r="D222" i="14"/>
  <c r="E222" i="14"/>
  <c r="A223" i="14"/>
  <c r="B223" i="14"/>
  <c r="C223" i="14"/>
  <c r="D223" i="14"/>
  <c r="E223" i="14"/>
  <c r="A224" i="14"/>
  <c r="B224" i="14"/>
  <c r="C224" i="14"/>
  <c r="D224" i="14"/>
  <c r="E224" i="14"/>
  <c r="A225" i="14"/>
  <c r="B225" i="14"/>
  <c r="C225" i="14"/>
  <c r="D225" i="14"/>
  <c r="E225" i="14"/>
  <c r="A226" i="14"/>
  <c r="B226" i="14"/>
  <c r="C226" i="14"/>
  <c r="D226" i="14"/>
  <c r="E226" i="14"/>
  <c r="A227" i="14"/>
  <c r="B227" i="14"/>
  <c r="C227" i="14"/>
  <c r="D227" i="14"/>
  <c r="E227" i="14"/>
  <c r="A228" i="14"/>
  <c r="B228" i="14"/>
  <c r="C228" i="14"/>
  <c r="D228" i="14"/>
  <c r="E228" i="14"/>
  <c r="A229" i="14"/>
  <c r="B229" i="14"/>
  <c r="C229" i="14"/>
  <c r="D229" i="14"/>
  <c r="E229" i="14"/>
  <c r="A230" i="14"/>
  <c r="B230" i="14"/>
  <c r="C230" i="14"/>
  <c r="D230" i="14"/>
  <c r="E230" i="14"/>
  <c r="A231" i="14"/>
  <c r="B231" i="14"/>
  <c r="C231" i="14"/>
  <c r="D231" i="14"/>
  <c r="E231" i="14"/>
  <c r="A232" i="14"/>
  <c r="B232" i="14"/>
  <c r="C232" i="14"/>
  <c r="D232" i="14"/>
  <c r="E232" i="14"/>
  <c r="A233" i="14"/>
  <c r="B233" i="14"/>
  <c r="C233" i="14"/>
  <c r="D233" i="14"/>
  <c r="E233" i="14"/>
  <c r="A234" i="14"/>
  <c r="B234" i="14"/>
  <c r="C234" i="14"/>
  <c r="D234" i="14"/>
  <c r="E234" i="14"/>
  <c r="A235" i="14"/>
  <c r="B235" i="14"/>
  <c r="C235" i="14"/>
  <c r="D235" i="14"/>
  <c r="E235" i="14"/>
  <c r="A236" i="14"/>
  <c r="B236" i="14"/>
  <c r="C236" i="14"/>
  <c r="D236" i="14"/>
  <c r="E236" i="14"/>
  <c r="A237" i="14"/>
  <c r="B237" i="14"/>
  <c r="C237" i="14"/>
  <c r="D237" i="14"/>
  <c r="E237" i="14"/>
  <c r="A238" i="14"/>
  <c r="B238" i="14"/>
  <c r="C238" i="14"/>
  <c r="D238" i="14"/>
  <c r="E238" i="14"/>
  <c r="A239" i="14"/>
  <c r="B239" i="14"/>
  <c r="C239" i="14"/>
  <c r="D239" i="14"/>
  <c r="E239" i="14"/>
  <c r="A240" i="14"/>
  <c r="B240" i="14"/>
  <c r="C240" i="14"/>
  <c r="D240" i="14"/>
  <c r="E240" i="14"/>
  <c r="A241" i="14"/>
  <c r="B241" i="14"/>
  <c r="C241" i="14"/>
  <c r="D241" i="14"/>
  <c r="E241" i="14"/>
  <c r="A242" i="14"/>
  <c r="B242" i="14"/>
  <c r="C242" i="14"/>
  <c r="D242" i="14"/>
  <c r="E242" i="14"/>
  <c r="A243" i="14"/>
  <c r="B243" i="14"/>
  <c r="C243" i="14"/>
  <c r="D243" i="14"/>
  <c r="E243" i="14"/>
  <c r="A244" i="14"/>
  <c r="B244" i="14"/>
  <c r="C244" i="14"/>
  <c r="D244" i="14"/>
  <c r="E244" i="14"/>
  <c r="A245" i="14"/>
  <c r="B245" i="14"/>
  <c r="C245" i="14"/>
  <c r="D245" i="14"/>
  <c r="E245" i="14"/>
  <c r="A246" i="14"/>
  <c r="B246" i="14"/>
  <c r="C246" i="14"/>
  <c r="D246" i="14"/>
  <c r="E246" i="14"/>
  <c r="A247" i="14"/>
  <c r="B247" i="14"/>
  <c r="C247" i="14"/>
  <c r="D247" i="14"/>
  <c r="E247" i="14"/>
  <c r="A248" i="14"/>
  <c r="B248" i="14"/>
  <c r="C248" i="14"/>
  <c r="D248" i="14"/>
  <c r="E248" i="14"/>
  <c r="A249" i="14"/>
  <c r="B249" i="14"/>
  <c r="C249" i="14"/>
  <c r="D249" i="14"/>
  <c r="E249" i="14"/>
  <c r="A250" i="14"/>
  <c r="B250" i="14"/>
  <c r="C250" i="14"/>
  <c r="D250" i="14"/>
  <c r="E250" i="14"/>
  <c r="A251" i="14"/>
  <c r="B251" i="14"/>
  <c r="C251" i="14"/>
  <c r="D251" i="14"/>
  <c r="E251" i="14"/>
  <c r="A252" i="14"/>
  <c r="B252" i="14"/>
  <c r="C252" i="14"/>
  <c r="D252" i="14"/>
  <c r="E252" i="14"/>
  <c r="A253" i="14"/>
  <c r="B253" i="14"/>
  <c r="C253" i="14"/>
  <c r="D253" i="14"/>
  <c r="E253" i="14"/>
  <c r="A254" i="14"/>
  <c r="B254" i="14"/>
  <c r="C254" i="14"/>
  <c r="D254" i="14"/>
  <c r="E254" i="14"/>
  <c r="A255" i="14"/>
  <c r="B255" i="14"/>
  <c r="C255" i="14"/>
  <c r="D255" i="14"/>
  <c r="E255" i="14"/>
  <c r="A256" i="14"/>
  <c r="B256" i="14"/>
  <c r="C256" i="14"/>
  <c r="D256" i="14"/>
  <c r="E256" i="14"/>
  <c r="A257" i="14"/>
  <c r="B257" i="14"/>
  <c r="C257" i="14"/>
  <c r="D257" i="14"/>
  <c r="E257" i="14"/>
  <c r="A258" i="14"/>
  <c r="B258" i="14"/>
  <c r="C258" i="14"/>
  <c r="D258" i="14"/>
  <c r="E258" i="14"/>
  <c r="A259" i="14"/>
  <c r="B259" i="14"/>
  <c r="C259" i="14"/>
  <c r="D259" i="14"/>
  <c r="E259" i="14"/>
  <c r="A260" i="14"/>
  <c r="B260" i="14"/>
  <c r="C260" i="14"/>
  <c r="D260" i="14"/>
  <c r="E260" i="14"/>
  <c r="A261" i="14"/>
  <c r="B261" i="14"/>
  <c r="C261" i="14"/>
  <c r="D261" i="14"/>
  <c r="E261" i="14"/>
  <c r="A262" i="14"/>
  <c r="B262" i="14"/>
  <c r="C262" i="14"/>
  <c r="D262" i="14"/>
  <c r="E262" i="14"/>
  <c r="A263" i="14"/>
  <c r="B263" i="14"/>
  <c r="C263" i="14"/>
  <c r="D263" i="14"/>
  <c r="E263" i="14"/>
  <c r="A264" i="14"/>
  <c r="B264" i="14"/>
  <c r="C264" i="14"/>
  <c r="D264" i="14"/>
  <c r="E264" i="14"/>
  <c r="A265" i="14"/>
  <c r="B265" i="14"/>
  <c r="C265" i="14"/>
  <c r="D265" i="14"/>
  <c r="E265" i="14"/>
  <c r="A266" i="14"/>
  <c r="B266" i="14"/>
  <c r="C266" i="14"/>
  <c r="D266" i="14"/>
  <c r="E266" i="14"/>
  <c r="A267" i="14"/>
  <c r="B267" i="14"/>
  <c r="C267" i="14"/>
  <c r="D267" i="14"/>
  <c r="E267" i="14"/>
  <c r="A268" i="14"/>
  <c r="B268" i="14"/>
  <c r="C268" i="14"/>
  <c r="D268" i="14"/>
  <c r="E268" i="14"/>
  <c r="A269" i="14"/>
  <c r="B269" i="14"/>
  <c r="C269" i="14"/>
  <c r="D269" i="14"/>
  <c r="E269" i="14"/>
  <c r="A270" i="14"/>
  <c r="B270" i="14"/>
  <c r="C270" i="14"/>
  <c r="D270" i="14"/>
  <c r="E270" i="14"/>
  <c r="A271" i="14"/>
  <c r="B271" i="14"/>
  <c r="C271" i="14"/>
  <c r="D271" i="14"/>
  <c r="E271" i="14"/>
  <c r="A272" i="14"/>
  <c r="B272" i="14"/>
  <c r="C272" i="14"/>
  <c r="D272" i="14"/>
  <c r="E272" i="14"/>
  <c r="A273" i="14"/>
  <c r="B273" i="14"/>
  <c r="C273" i="14"/>
  <c r="D273" i="14"/>
  <c r="E273" i="14"/>
  <c r="A274" i="14"/>
  <c r="B274" i="14"/>
  <c r="C274" i="14"/>
  <c r="D274" i="14"/>
  <c r="E274" i="14"/>
  <c r="A275" i="14"/>
  <c r="B275" i="14"/>
  <c r="C275" i="14"/>
  <c r="D275" i="14"/>
  <c r="E275" i="14"/>
  <c r="A276" i="14"/>
  <c r="B276" i="14"/>
  <c r="C276" i="14"/>
  <c r="D276" i="14"/>
  <c r="E276" i="14"/>
  <c r="A277" i="14"/>
  <c r="B277" i="14"/>
  <c r="C277" i="14"/>
  <c r="D277" i="14"/>
  <c r="E277" i="14"/>
  <c r="A278" i="14"/>
  <c r="B278" i="14"/>
  <c r="C278" i="14"/>
  <c r="D278" i="14"/>
  <c r="E278" i="14"/>
  <c r="A279" i="14"/>
  <c r="B279" i="14"/>
  <c r="C279" i="14"/>
  <c r="D279" i="14"/>
  <c r="E279" i="14"/>
  <c r="A280" i="14"/>
  <c r="B280" i="14"/>
  <c r="C280" i="14"/>
  <c r="D280" i="14"/>
  <c r="E280" i="14"/>
  <c r="A281" i="14"/>
  <c r="B281" i="14"/>
  <c r="C281" i="14"/>
  <c r="D281" i="14"/>
  <c r="E281" i="14"/>
  <c r="A282" i="14"/>
  <c r="B282" i="14"/>
  <c r="C282" i="14"/>
  <c r="D282" i="14"/>
  <c r="E282" i="14"/>
  <c r="A283" i="14"/>
  <c r="B283" i="14"/>
  <c r="C283" i="14"/>
  <c r="D283" i="14"/>
  <c r="E283" i="14"/>
  <c r="A284" i="14"/>
  <c r="B284" i="14"/>
  <c r="C284" i="14"/>
  <c r="D284" i="14"/>
  <c r="E284" i="14"/>
  <c r="A285" i="14"/>
  <c r="B285" i="14"/>
  <c r="C285" i="14"/>
  <c r="D285" i="14"/>
  <c r="E285" i="14"/>
  <c r="A286" i="14"/>
  <c r="B286" i="14"/>
  <c r="C286" i="14"/>
  <c r="D286" i="14"/>
  <c r="E286" i="14"/>
  <c r="A287" i="14"/>
  <c r="B287" i="14"/>
  <c r="C287" i="14"/>
  <c r="D287" i="14"/>
  <c r="E287" i="14"/>
  <c r="A288" i="14"/>
  <c r="B288" i="14"/>
  <c r="C288" i="14"/>
  <c r="D288" i="14"/>
  <c r="E288" i="14"/>
  <c r="A289" i="14"/>
  <c r="B289" i="14"/>
  <c r="C289" i="14"/>
  <c r="D289" i="14"/>
  <c r="E289" i="14"/>
  <c r="A290" i="14"/>
  <c r="B290" i="14"/>
  <c r="C290" i="14"/>
  <c r="D290" i="14"/>
  <c r="E290" i="14"/>
  <c r="A291" i="14"/>
  <c r="B291" i="14"/>
  <c r="C291" i="14"/>
  <c r="D291" i="14"/>
  <c r="E291" i="14"/>
  <c r="A292" i="14"/>
  <c r="B292" i="14"/>
  <c r="C292" i="14"/>
  <c r="D292" i="14"/>
  <c r="E292" i="14"/>
  <c r="A293" i="14"/>
  <c r="B293" i="14"/>
  <c r="C293" i="14"/>
  <c r="D293" i="14"/>
  <c r="E293" i="14"/>
  <c r="A294" i="14"/>
  <c r="B294" i="14"/>
  <c r="C294" i="14"/>
  <c r="D294" i="14"/>
  <c r="E294" i="14"/>
  <c r="A295" i="14"/>
  <c r="B295" i="14"/>
  <c r="C295" i="14"/>
  <c r="D295" i="14"/>
  <c r="E295" i="14"/>
  <c r="A296" i="14"/>
  <c r="B296" i="14"/>
  <c r="C296" i="14"/>
  <c r="D296" i="14"/>
  <c r="E296" i="14"/>
  <c r="A297" i="14"/>
  <c r="B297" i="14"/>
  <c r="C297" i="14"/>
  <c r="D297" i="14"/>
  <c r="E297" i="14"/>
  <c r="A298" i="14"/>
  <c r="B298" i="14"/>
  <c r="C298" i="14"/>
  <c r="D298" i="14"/>
  <c r="E298" i="14"/>
  <c r="A299" i="14"/>
  <c r="B299" i="14"/>
  <c r="C299" i="14"/>
  <c r="D299" i="14"/>
  <c r="E299" i="14"/>
  <c r="A300" i="14"/>
  <c r="B300" i="14"/>
  <c r="C300" i="14"/>
  <c r="D300" i="14"/>
  <c r="E300" i="14"/>
  <c r="A301" i="14"/>
  <c r="B301" i="14"/>
  <c r="C301" i="14"/>
  <c r="D301" i="14"/>
  <c r="E301" i="14"/>
  <c r="A302" i="14"/>
  <c r="B302" i="14"/>
  <c r="C302" i="14"/>
  <c r="D302" i="14"/>
  <c r="E302" i="14"/>
  <c r="A303" i="14"/>
  <c r="B303" i="14"/>
  <c r="C303" i="14"/>
  <c r="D303" i="14"/>
  <c r="E303" i="14"/>
  <c r="A304" i="14"/>
  <c r="B304" i="14"/>
  <c r="C304" i="14"/>
  <c r="D304" i="14"/>
  <c r="E304" i="14"/>
  <c r="A305" i="14"/>
  <c r="B305" i="14"/>
  <c r="C305" i="14"/>
  <c r="D305" i="14"/>
  <c r="E305" i="14"/>
  <c r="A306" i="14"/>
  <c r="B306" i="14"/>
  <c r="C306" i="14"/>
  <c r="D306" i="14"/>
  <c r="E306" i="14"/>
  <c r="A307" i="14"/>
  <c r="B307" i="14"/>
  <c r="C307" i="14"/>
  <c r="D307" i="14"/>
  <c r="E307" i="14"/>
  <c r="A308" i="14"/>
  <c r="B308" i="14"/>
  <c r="C308" i="14"/>
  <c r="D308" i="14"/>
  <c r="E308" i="14"/>
  <c r="A309" i="14"/>
  <c r="B309" i="14"/>
  <c r="C309" i="14"/>
  <c r="D309" i="14"/>
  <c r="E309" i="14"/>
  <c r="A310" i="14"/>
  <c r="B310" i="14"/>
  <c r="C310" i="14"/>
  <c r="D310" i="14"/>
  <c r="E310" i="14"/>
  <c r="A311" i="14"/>
  <c r="B311" i="14"/>
  <c r="C311" i="14"/>
  <c r="D311" i="14"/>
  <c r="E311" i="14"/>
  <c r="A312" i="14"/>
  <c r="B312" i="14"/>
  <c r="C312" i="14"/>
  <c r="D312" i="14"/>
  <c r="E312" i="14"/>
  <c r="A313" i="14"/>
  <c r="B313" i="14"/>
  <c r="C313" i="14"/>
  <c r="D313" i="14"/>
  <c r="E313" i="14"/>
  <c r="A314" i="14"/>
  <c r="B314" i="14"/>
  <c r="C314" i="14"/>
  <c r="D314" i="14"/>
  <c r="E314" i="14"/>
  <c r="A315" i="14"/>
  <c r="B315" i="14"/>
  <c r="C315" i="14"/>
  <c r="D315" i="14"/>
  <c r="E315" i="14"/>
  <c r="A316" i="14"/>
  <c r="B316" i="14"/>
  <c r="C316" i="14"/>
  <c r="D316" i="14"/>
  <c r="E316" i="14"/>
  <c r="A317" i="14"/>
  <c r="B317" i="14"/>
  <c r="C317" i="14"/>
  <c r="D317" i="14"/>
  <c r="E317" i="14"/>
  <c r="A318" i="14"/>
  <c r="B318" i="14"/>
  <c r="C318" i="14"/>
  <c r="D318" i="14"/>
  <c r="E318" i="14"/>
  <c r="A319" i="14"/>
  <c r="B319" i="14"/>
  <c r="C319" i="14"/>
  <c r="D319" i="14"/>
  <c r="E319" i="14"/>
  <c r="A320" i="14"/>
  <c r="B320" i="14"/>
  <c r="C320" i="14"/>
  <c r="D320" i="14"/>
  <c r="E320" i="14"/>
  <c r="A321" i="14"/>
  <c r="B321" i="14"/>
  <c r="C321" i="14"/>
  <c r="D321" i="14"/>
  <c r="E321" i="14"/>
  <c r="A322" i="14"/>
  <c r="B322" i="14"/>
  <c r="C322" i="14"/>
  <c r="D322" i="14"/>
  <c r="E322" i="14"/>
  <c r="A323" i="14"/>
  <c r="B323" i="14"/>
  <c r="C323" i="14"/>
  <c r="D323" i="14"/>
  <c r="E323" i="14"/>
  <c r="A324" i="14"/>
  <c r="B324" i="14"/>
  <c r="C324" i="14"/>
  <c r="D324" i="14"/>
  <c r="E324" i="14"/>
  <c r="A325" i="14"/>
  <c r="B325" i="14"/>
  <c r="C325" i="14"/>
  <c r="D325" i="14"/>
  <c r="E325" i="14"/>
  <c r="A326" i="14"/>
  <c r="B326" i="14"/>
  <c r="C326" i="14"/>
  <c r="D326" i="14"/>
  <c r="E326" i="14"/>
  <c r="A327" i="14"/>
  <c r="B327" i="14"/>
  <c r="C327" i="14"/>
  <c r="D327" i="14"/>
  <c r="E327" i="14"/>
  <c r="A328" i="14"/>
  <c r="B328" i="14"/>
  <c r="C328" i="14"/>
  <c r="D328" i="14"/>
  <c r="E328" i="14"/>
  <c r="A329" i="14"/>
  <c r="B329" i="14"/>
  <c r="C329" i="14"/>
  <c r="D329" i="14"/>
  <c r="E329" i="14"/>
  <c r="A330" i="14"/>
  <c r="B330" i="14"/>
  <c r="C330" i="14"/>
  <c r="D330" i="14"/>
  <c r="E330" i="14"/>
  <c r="A331" i="14"/>
  <c r="B331" i="14"/>
  <c r="C331" i="14"/>
  <c r="D331" i="14"/>
  <c r="E331" i="14"/>
  <c r="A332" i="14"/>
  <c r="B332" i="14"/>
  <c r="C332" i="14"/>
  <c r="D332" i="14"/>
  <c r="E332" i="14"/>
  <c r="A333" i="14"/>
  <c r="B333" i="14"/>
  <c r="C333" i="14"/>
  <c r="D333" i="14"/>
  <c r="E333" i="14"/>
  <c r="A334" i="14"/>
  <c r="B334" i="14"/>
  <c r="C334" i="14"/>
  <c r="D334" i="14"/>
  <c r="E334" i="14"/>
  <c r="A335" i="14"/>
  <c r="B335" i="14"/>
  <c r="C335" i="14"/>
  <c r="D335" i="14"/>
  <c r="E335" i="14"/>
  <c r="A336" i="14"/>
  <c r="B336" i="14"/>
  <c r="C336" i="14"/>
  <c r="D336" i="14"/>
  <c r="E336" i="14"/>
  <c r="A337" i="14"/>
  <c r="B337" i="14"/>
  <c r="C337" i="14"/>
  <c r="D337" i="14"/>
  <c r="E337" i="14"/>
  <c r="A338" i="14"/>
  <c r="B338" i="14"/>
  <c r="C338" i="14"/>
  <c r="D338" i="14"/>
  <c r="E338" i="14"/>
  <c r="A339" i="14"/>
  <c r="B339" i="14"/>
  <c r="C339" i="14"/>
  <c r="D339" i="14"/>
  <c r="E339" i="14"/>
  <c r="A340" i="14"/>
  <c r="B340" i="14"/>
  <c r="C340" i="14"/>
  <c r="D340" i="14"/>
  <c r="E340" i="14"/>
  <c r="A341" i="14"/>
  <c r="B341" i="14"/>
  <c r="C341" i="14"/>
  <c r="D341" i="14"/>
  <c r="E341" i="14"/>
  <c r="A342" i="14"/>
  <c r="B342" i="14"/>
  <c r="C342" i="14"/>
  <c r="D342" i="14"/>
  <c r="E342" i="14"/>
  <c r="A343" i="14"/>
  <c r="B343" i="14"/>
  <c r="C343" i="14"/>
  <c r="D343" i="14"/>
  <c r="E343" i="14"/>
  <c r="A344" i="14"/>
  <c r="B344" i="14"/>
  <c r="C344" i="14"/>
  <c r="D344" i="14"/>
  <c r="E344" i="14"/>
  <c r="A345" i="14"/>
  <c r="B345" i="14"/>
  <c r="C345" i="14"/>
  <c r="D345" i="14"/>
  <c r="E345" i="14"/>
  <c r="A346" i="14"/>
  <c r="B346" i="14"/>
  <c r="C346" i="14"/>
  <c r="D346" i="14"/>
  <c r="E346" i="14"/>
  <c r="A347" i="14"/>
  <c r="B347" i="14"/>
  <c r="C347" i="14"/>
  <c r="D347" i="14"/>
  <c r="E347" i="14"/>
  <c r="A348" i="14"/>
  <c r="B348" i="14"/>
  <c r="C348" i="14"/>
  <c r="D348" i="14"/>
  <c r="E348" i="14"/>
  <c r="A349" i="14"/>
  <c r="B349" i="14"/>
  <c r="C349" i="14"/>
  <c r="D349" i="14"/>
  <c r="E349" i="14"/>
  <c r="A350" i="14"/>
  <c r="B350" i="14"/>
  <c r="C350" i="14"/>
  <c r="D350" i="14"/>
  <c r="E350" i="14"/>
  <c r="A351" i="14"/>
  <c r="B351" i="14"/>
  <c r="C351" i="14"/>
  <c r="D351" i="14"/>
  <c r="E351" i="14"/>
  <c r="A352" i="14"/>
  <c r="B352" i="14"/>
  <c r="C352" i="14"/>
  <c r="D352" i="14"/>
  <c r="E352" i="14"/>
  <c r="A353" i="14"/>
  <c r="B353" i="14"/>
  <c r="C353" i="14"/>
  <c r="D353" i="14"/>
  <c r="E353" i="14"/>
  <c r="A354" i="14"/>
  <c r="B354" i="14"/>
  <c r="C354" i="14"/>
  <c r="D354" i="14"/>
  <c r="E354" i="14"/>
  <c r="A355" i="14"/>
  <c r="B355" i="14"/>
  <c r="C355" i="14"/>
  <c r="D355" i="14"/>
  <c r="E355" i="14"/>
  <c r="A356" i="14"/>
  <c r="B356" i="14"/>
  <c r="C356" i="14"/>
  <c r="D356" i="14"/>
  <c r="E356" i="14"/>
  <c r="A357" i="14"/>
  <c r="B357" i="14"/>
  <c r="C357" i="14"/>
  <c r="D357" i="14"/>
  <c r="E357" i="14"/>
  <c r="A358" i="14"/>
  <c r="B358" i="14"/>
  <c r="C358" i="14"/>
  <c r="D358" i="14"/>
  <c r="E358" i="14"/>
  <c r="A359" i="14"/>
  <c r="B359" i="14"/>
  <c r="C359" i="14"/>
  <c r="D359" i="14"/>
  <c r="E359" i="14"/>
  <c r="A360" i="14"/>
  <c r="B360" i="14"/>
  <c r="C360" i="14"/>
  <c r="D360" i="14"/>
  <c r="E360" i="14"/>
  <c r="A361" i="14"/>
  <c r="B361" i="14"/>
  <c r="C361" i="14"/>
  <c r="D361" i="14"/>
  <c r="E361" i="14"/>
  <c r="A362" i="14"/>
  <c r="B362" i="14"/>
  <c r="C362" i="14"/>
  <c r="D362" i="14"/>
  <c r="E362" i="14"/>
  <c r="A363" i="14"/>
  <c r="B363" i="14"/>
  <c r="C363" i="14"/>
  <c r="D363" i="14"/>
  <c r="E363" i="14"/>
  <c r="A364" i="14"/>
  <c r="B364" i="14"/>
  <c r="C364" i="14"/>
  <c r="D364" i="14"/>
  <c r="E364" i="14"/>
  <c r="A365" i="14"/>
  <c r="B365" i="14"/>
  <c r="C365" i="14"/>
  <c r="D365" i="14"/>
  <c r="E365" i="14"/>
  <c r="A366" i="14"/>
  <c r="B366" i="14"/>
  <c r="C366" i="14"/>
  <c r="D366" i="14"/>
  <c r="E366" i="14"/>
  <c r="A367" i="14"/>
  <c r="B367" i="14"/>
  <c r="C367" i="14"/>
  <c r="D367" i="14"/>
  <c r="E367" i="14"/>
  <c r="A368" i="14"/>
  <c r="B368" i="14"/>
  <c r="C368" i="14"/>
  <c r="D368" i="14"/>
  <c r="E368" i="14"/>
  <c r="A369" i="14"/>
  <c r="B369" i="14"/>
  <c r="C369" i="14"/>
  <c r="D369" i="14"/>
  <c r="E369" i="14"/>
  <c r="A370" i="14"/>
  <c r="B370" i="14"/>
  <c r="C370" i="14"/>
  <c r="D370" i="14"/>
  <c r="E370" i="14"/>
  <c r="A371" i="14"/>
  <c r="B371" i="14"/>
  <c r="C371" i="14"/>
  <c r="D371" i="14"/>
  <c r="E371" i="14"/>
  <c r="A372" i="14"/>
  <c r="B372" i="14"/>
  <c r="C372" i="14"/>
  <c r="D372" i="14"/>
  <c r="E372" i="14"/>
  <c r="A373" i="14"/>
  <c r="B373" i="14"/>
  <c r="C373" i="14"/>
  <c r="D373" i="14"/>
  <c r="E373" i="14"/>
  <c r="A374" i="14"/>
  <c r="B374" i="14"/>
  <c r="C374" i="14"/>
  <c r="D374" i="14"/>
  <c r="E374" i="14"/>
  <c r="A375" i="14"/>
  <c r="B375" i="14"/>
  <c r="C375" i="14"/>
  <c r="D375" i="14"/>
  <c r="E375" i="14"/>
  <c r="A376" i="14"/>
  <c r="B376" i="14"/>
  <c r="C376" i="14"/>
  <c r="D376" i="14"/>
  <c r="E376" i="14"/>
  <c r="A377" i="14"/>
  <c r="B377" i="14"/>
  <c r="C377" i="14"/>
  <c r="D377" i="14"/>
  <c r="E377" i="14"/>
  <c r="A378" i="14"/>
  <c r="B378" i="14"/>
  <c r="C378" i="14"/>
  <c r="D378" i="14"/>
  <c r="E378" i="14"/>
  <c r="A379" i="14"/>
  <c r="B379" i="14"/>
  <c r="C379" i="14"/>
  <c r="D379" i="14"/>
  <c r="E379" i="14"/>
  <c r="A380" i="14"/>
  <c r="B380" i="14"/>
  <c r="C380" i="14"/>
  <c r="D380" i="14"/>
  <c r="E380" i="14"/>
  <c r="A381" i="14"/>
  <c r="B381" i="14"/>
  <c r="C381" i="14"/>
  <c r="D381" i="14"/>
  <c r="E381" i="14"/>
  <c r="A382" i="14"/>
  <c r="B382" i="14"/>
  <c r="C382" i="14"/>
  <c r="D382" i="14"/>
  <c r="E382" i="14"/>
  <c r="A383" i="14"/>
  <c r="B383" i="14"/>
  <c r="C383" i="14"/>
  <c r="D383" i="14"/>
  <c r="E383" i="14"/>
  <c r="A384" i="14"/>
  <c r="B384" i="14"/>
  <c r="C384" i="14"/>
  <c r="D384" i="14"/>
  <c r="E384" i="14"/>
  <c r="A385" i="14"/>
  <c r="B385" i="14"/>
  <c r="C385" i="14"/>
  <c r="D385" i="14"/>
  <c r="E385" i="14"/>
  <c r="A386" i="14"/>
  <c r="B386" i="14"/>
  <c r="C386" i="14"/>
  <c r="D386" i="14"/>
  <c r="E386" i="14"/>
  <c r="A387" i="14"/>
  <c r="B387" i="14"/>
  <c r="C387" i="14"/>
  <c r="D387" i="14"/>
  <c r="E387" i="14"/>
  <c r="A388" i="14"/>
  <c r="B388" i="14"/>
  <c r="C388" i="14"/>
  <c r="D388" i="14"/>
  <c r="E388" i="14"/>
  <c r="A389" i="14"/>
  <c r="B389" i="14"/>
  <c r="C389" i="14"/>
  <c r="D389" i="14"/>
  <c r="E389" i="14"/>
  <c r="A390" i="14"/>
  <c r="B390" i="14"/>
  <c r="C390" i="14"/>
  <c r="D390" i="14"/>
  <c r="E390" i="14"/>
  <c r="A391" i="14"/>
  <c r="B391" i="14"/>
  <c r="C391" i="14"/>
  <c r="D391" i="14"/>
  <c r="E391" i="14"/>
  <c r="A392" i="14"/>
  <c r="B392" i="14"/>
  <c r="C392" i="14"/>
  <c r="D392" i="14"/>
  <c r="E392" i="14"/>
  <c r="A393" i="14"/>
  <c r="B393" i="14"/>
  <c r="C393" i="14"/>
  <c r="D393" i="14"/>
  <c r="E393" i="14"/>
  <c r="A394" i="14"/>
  <c r="B394" i="14"/>
  <c r="C394" i="14"/>
  <c r="D394" i="14"/>
  <c r="E394" i="14"/>
  <c r="A395" i="14"/>
  <c r="B395" i="14"/>
  <c r="C395" i="14"/>
  <c r="D395" i="14"/>
  <c r="E395" i="14"/>
  <c r="A396" i="14"/>
  <c r="B396" i="14"/>
  <c r="C396" i="14"/>
  <c r="D396" i="14"/>
  <c r="E396" i="14"/>
  <c r="A397" i="14"/>
  <c r="B397" i="14"/>
  <c r="C397" i="14"/>
  <c r="D397" i="14"/>
  <c r="E397" i="14"/>
  <c r="A398" i="14"/>
  <c r="B398" i="14"/>
  <c r="C398" i="14"/>
  <c r="D398" i="14"/>
  <c r="E398" i="14"/>
  <c r="A399" i="14"/>
  <c r="B399" i="14"/>
  <c r="C399" i="14"/>
  <c r="D399" i="14"/>
  <c r="E399" i="14"/>
  <c r="A400" i="14"/>
  <c r="B400" i="14"/>
  <c r="C400" i="14"/>
  <c r="D400" i="14"/>
  <c r="E400" i="14"/>
  <c r="A401" i="14"/>
  <c r="B401" i="14"/>
  <c r="C401" i="14"/>
  <c r="D401" i="14"/>
  <c r="E401" i="14"/>
  <c r="A402" i="14"/>
  <c r="B402" i="14"/>
  <c r="C402" i="14"/>
  <c r="D402" i="14"/>
  <c r="E402" i="14"/>
  <c r="A403" i="14"/>
  <c r="B403" i="14"/>
  <c r="C403" i="14"/>
  <c r="D403" i="14"/>
  <c r="E403" i="14"/>
  <c r="A404" i="14"/>
  <c r="B404" i="14"/>
  <c r="C404" i="14"/>
  <c r="D404" i="14"/>
  <c r="E404" i="14"/>
  <c r="A405" i="14"/>
  <c r="B405" i="14"/>
  <c r="C405" i="14"/>
  <c r="D405" i="14"/>
  <c r="E405" i="14"/>
  <c r="A406" i="14"/>
  <c r="B406" i="14"/>
  <c r="C406" i="14"/>
  <c r="D406" i="14"/>
  <c r="E406" i="14"/>
  <c r="A407" i="14"/>
  <c r="B407" i="14"/>
  <c r="C407" i="14"/>
  <c r="D407" i="14"/>
  <c r="E407" i="14"/>
  <c r="A408" i="14"/>
  <c r="B408" i="14"/>
  <c r="C408" i="14"/>
  <c r="D408" i="14"/>
  <c r="E408" i="14"/>
  <c r="A409" i="14"/>
  <c r="B409" i="14"/>
  <c r="C409" i="14"/>
  <c r="D409" i="14"/>
  <c r="E409" i="14"/>
  <c r="A410" i="14"/>
  <c r="B410" i="14"/>
  <c r="C410" i="14"/>
  <c r="D410" i="14"/>
  <c r="E410" i="14"/>
  <c r="A411" i="14"/>
  <c r="B411" i="14"/>
  <c r="C411" i="14"/>
  <c r="D411" i="14"/>
  <c r="E411" i="14"/>
  <c r="A412" i="14"/>
  <c r="B412" i="14"/>
  <c r="C412" i="14"/>
  <c r="D412" i="14"/>
  <c r="E412" i="14"/>
  <c r="A413" i="14"/>
  <c r="B413" i="14"/>
  <c r="C413" i="14"/>
  <c r="D413" i="14"/>
  <c r="E413" i="14"/>
  <c r="A414" i="14"/>
  <c r="B414" i="14"/>
  <c r="C414" i="14"/>
  <c r="D414" i="14"/>
  <c r="E414" i="14"/>
  <c r="A415" i="14"/>
  <c r="B415" i="14"/>
  <c r="C415" i="14"/>
  <c r="D415" i="14"/>
  <c r="E415" i="14"/>
  <c r="A416" i="14"/>
  <c r="B416" i="14"/>
  <c r="C416" i="14"/>
  <c r="D416" i="14"/>
  <c r="E416" i="14"/>
  <c r="A417" i="14"/>
  <c r="B417" i="14"/>
  <c r="C417" i="14"/>
  <c r="D417" i="14"/>
  <c r="E417" i="14"/>
  <c r="A418" i="14"/>
  <c r="B418" i="14"/>
  <c r="C418" i="14"/>
  <c r="D418" i="14"/>
  <c r="E418" i="14"/>
  <c r="A419" i="14"/>
  <c r="B419" i="14"/>
  <c r="C419" i="14"/>
  <c r="D419" i="14"/>
  <c r="E419" i="14"/>
  <c r="A420" i="14"/>
  <c r="B420" i="14"/>
  <c r="C420" i="14"/>
  <c r="D420" i="14"/>
  <c r="E420" i="14"/>
  <c r="A421" i="14"/>
  <c r="B421" i="14"/>
  <c r="C421" i="14"/>
  <c r="D421" i="14"/>
  <c r="E421" i="14"/>
  <c r="A422" i="14"/>
  <c r="B422" i="14"/>
  <c r="C422" i="14"/>
  <c r="D422" i="14"/>
  <c r="E422" i="14"/>
  <c r="A423" i="14"/>
  <c r="B423" i="14"/>
  <c r="C423" i="14"/>
  <c r="D423" i="14"/>
  <c r="E423" i="14"/>
  <c r="A424" i="14"/>
  <c r="B424" i="14"/>
  <c r="C424" i="14"/>
  <c r="D424" i="14"/>
  <c r="E424" i="14"/>
  <c r="A425" i="14"/>
  <c r="B425" i="14"/>
  <c r="C425" i="14"/>
  <c r="D425" i="14"/>
  <c r="E425" i="14"/>
  <c r="A426" i="14"/>
  <c r="B426" i="14"/>
  <c r="C426" i="14"/>
  <c r="D426" i="14"/>
  <c r="E426" i="14"/>
  <c r="A427" i="14"/>
  <c r="B427" i="14"/>
  <c r="C427" i="14"/>
  <c r="D427" i="14"/>
  <c r="E427" i="14"/>
  <c r="A428" i="14"/>
  <c r="B428" i="14"/>
  <c r="C428" i="14"/>
  <c r="D428" i="14"/>
  <c r="E428" i="14"/>
  <c r="A429" i="14"/>
  <c r="B429" i="14"/>
  <c r="C429" i="14"/>
  <c r="D429" i="14"/>
  <c r="E429" i="14"/>
  <c r="A430" i="14"/>
  <c r="B430" i="14"/>
  <c r="C430" i="14"/>
  <c r="D430" i="14"/>
  <c r="E430" i="14"/>
  <c r="A431" i="14"/>
  <c r="B431" i="14"/>
  <c r="C431" i="14"/>
  <c r="D431" i="14"/>
  <c r="E431" i="14"/>
  <c r="A432" i="14"/>
  <c r="B432" i="14"/>
  <c r="C432" i="14"/>
  <c r="D432" i="14"/>
  <c r="E432" i="14"/>
  <c r="A433" i="14"/>
  <c r="B433" i="14"/>
  <c r="C433" i="14"/>
  <c r="D433" i="14"/>
  <c r="E433" i="14"/>
  <c r="A434" i="14"/>
  <c r="B434" i="14"/>
  <c r="C434" i="14"/>
  <c r="D434" i="14"/>
  <c r="E434" i="14"/>
  <c r="A435" i="14"/>
  <c r="B435" i="14"/>
  <c r="C435" i="14"/>
  <c r="D435" i="14"/>
  <c r="E435" i="14"/>
  <c r="A436" i="14"/>
  <c r="B436" i="14"/>
  <c r="C436" i="14"/>
  <c r="D436" i="14"/>
  <c r="E436" i="14"/>
  <c r="A437" i="14"/>
  <c r="B437" i="14"/>
  <c r="C437" i="14"/>
  <c r="D437" i="14"/>
  <c r="E437" i="14"/>
  <c r="A438" i="14"/>
  <c r="B438" i="14"/>
  <c r="C438" i="14"/>
  <c r="D438" i="14"/>
  <c r="E438" i="14"/>
  <c r="A439" i="14"/>
  <c r="B439" i="14"/>
  <c r="C439" i="14"/>
  <c r="D439" i="14"/>
  <c r="E439" i="14"/>
  <c r="A440" i="14"/>
  <c r="B440" i="14"/>
  <c r="C440" i="14"/>
  <c r="D440" i="14"/>
  <c r="E440" i="14"/>
  <c r="A441" i="14"/>
  <c r="B441" i="14"/>
  <c r="C441" i="14"/>
  <c r="D441" i="14"/>
  <c r="E441" i="14"/>
  <c r="A442" i="14"/>
  <c r="B442" i="14"/>
  <c r="C442" i="14"/>
  <c r="D442" i="14"/>
  <c r="E442" i="14"/>
  <c r="A443" i="14"/>
  <c r="B443" i="14"/>
  <c r="C443" i="14"/>
  <c r="D443" i="14"/>
  <c r="E443" i="14"/>
  <c r="A444" i="14"/>
  <c r="B444" i="14"/>
  <c r="C444" i="14"/>
  <c r="D444" i="14"/>
  <c r="E444" i="14"/>
  <c r="A445" i="14"/>
  <c r="B445" i="14"/>
  <c r="C445" i="14"/>
  <c r="D445" i="14"/>
  <c r="E445" i="14"/>
  <c r="A446" i="14"/>
  <c r="B446" i="14"/>
  <c r="C446" i="14"/>
  <c r="D446" i="14"/>
  <c r="E446" i="14"/>
  <c r="A447" i="14"/>
  <c r="B447" i="14"/>
  <c r="C447" i="14"/>
  <c r="D447" i="14"/>
  <c r="E447" i="14"/>
  <c r="A448" i="14"/>
  <c r="B448" i="14"/>
  <c r="C448" i="14"/>
  <c r="D448" i="14"/>
  <c r="E448" i="14"/>
  <c r="A449" i="14"/>
  <c r="B449" i="14"/>
  <c r="C449" i="14"/>
  <c r="D449" i="14"/>
  <c r="E449" i="14"/>
  <c r="A450" i="14"/>
  <c r="B450" i="14"/>
  <c r="C450" i="14"/>
  <c r="D450" i="14"/>
  <c r="E450" i="14"/>
  <c r="A451" i="14"/>
  <c r="B451" i="14"/>
  <c r="C451" i="14"/>
  <c r="D451" i="14"/>
  <c r="E451" i="14"/>
  <c r="A452" i="14"/>
  <c r="B452" i="14"/>
  <c r="C452" i="14"/>
  <c r="D452" i="14"/>
  <c r="E452" i="14"/>
  <c r="A453" i="14"/>
  <c r="B453" i="14"/>
  <c r="C453" i="14"/>
  <c r="D453" i="14"/>
  <c r="E453" i="14"/>
  <c r="A454" i="14"/>
  <c r="B454" i="14"/>
  <c r="C454" i="14"/>
  <c r="D454" i="14"/>
  <c r="E454" i="14"/>
  <c r="A455" i="14"/>
  <c r="B455" i="14"/>
  <c r="C455" i="14"/>
  <c r="D455" i="14"/>
  <c r="E455" i="14"/>
  <c r="A456" i="14"/>
  <c r="B456" i="14"/>
  <c r="C456" i="14"/>
  <c r="D456" i="14"/>
  <c r="E456" i="14"/>
  <c r="A457" i="14"/>
  <c r="B457" i="14"/>
  <c r="C457" i="14"/>
  <c r="D457" i="14"/>
  <c r="E457" i="14"/>
  <c r="A458" i="14"/>
  <c r="B458" i="14"/>
  <c r="C458" i="14"/>
  <c r="D458" i="14"/>
  <c r="E458" i="14"/>
  <c r="A459" i="14"/>
  <c r="B459" i="14"/>
  <c r="C459" i="14"/>
  <c r="D459" i="14"/>
  <c r="E459" i="14"/>
  <c r="A460" i="14"/>
  <c r="B460" i="14"/>
  <c r="C460" i="14"/>
  <c r="D460" i="14"/>
  <c r="E460" i="14"/>
  <c r="A461" i="14"/>
  <c r="B461" i="14"/>
  <c r="C461" i="14"/>
  <c r="D461" i="14"/>
  <c r="E461" i="14"/>
  <c r="A462" i="14"/>
  <c r="B462" i="14"/>
  <c r="C462" i="14"/>
  <c r="D462" i="14"/>
  <c r="E462" i="14"/>
  <c r="A463" i="14"/>
  <c r="B463" i="14"/>
  <c r="C463" i="14"/>
  <c r="D463" i="14"/>
  <c r="E463" i="14"/>
  <c r="A464" i="14"/>
  <c r="B464" i="14"/>
  <c r="C464" i="14"/>
  <c r="D464" i="14"/>
  <c r="E464" i="14"/>
  <c r="A465" i="14"/>
  <c r="B465" i="14"/>
  <c r="C465" i="14"/>
  <c r="D465" i="14"/>
  <c r="E465" i="14"/>
  <c r="A466" i="14"/>
  <c r="B466" i="14"/>
  <c r="C466" i="14"/>
  <c r="D466" i="14"/>
  <c r="E466" i="14"/>
  <c r="A467" i="14"/>
  <c r="B467" i="14"/>
  <c r="C467" i="14"/>
  <c r="D467" i="14"/>
  <c r="E467" i="14"/>
  <c r="A468" i="14"/>
  <c r="B468" i="14"/>
  <c r="C468" i="14"/>
  <c r="D468" i="14"/>
  <c r="E468" i="14"/>
  <c r="A469" i="14"/>
  <c r="B469" i="14"/>
  <c r="C469" i="14"/>
  <c r="D469" i="14"/>
  <c r="E469" i="14"/>
  <c r="A470" i="14"/>
  <c r="B470" i="14"/>
  <c r="C470" i="14"/>
  <c r="D470" i="14"/>
  <c r="E470" i="14"/>
  <c r="A471" i="14"/>
  <c r="B471" i="14"/>
  <c r="C471" i="14"/>
  <c r="D471" i="14"/>
  <c r="E471" i="14"/>
  <c r="A472" i="14"/>
  <c r="B472" i="14"/>
  <c r="C472" i="14"/>
  <c r="D472" i="14"/>
  <c r="E472" i="14"/>
  <c r="A473" i="14"/>
  <c r="B473" i="14"/>
  <c r="C473" i="14"/>
  <c r="D473" i="14"/>
  <c r="E473" i="14"/>
  <c r="A474" i="14"/>
  <c r="B474" i="14"/>
  <c r="C474" i="14"/>
  <c r="D474" i="14"/>
  <c r="E474" i="14"/>
  <c r="A475" i="14"/>
  <c r="B475" i="14"/>
  <c r="C475" i="14"/>
  <c r="D475" i="14"/>
  <c r="E475" i="14"/>
  <c r="A476" i="14"/>
  <c r="B476" i="14"/>
  <c r="C476" i="14"/>
  <c r="D476" i="14"/>
  <c r="E476" i="14"/>
  <c r="A477" i="14"/>
  <c r="B477" i="14"/>
  <c r="C477" i="14"/>
  <c r="D477" i="14"/>
  <c r="E477" i="14"/>
  <c r="A478" i="14"/>
  <c r="B478" i="14"/>
  <c r="C478" i="14"/>
  <c r="D478" i="14"/>
  <c r="E478" i="14"/>
  <c r="A479" i="14"/>
  <c r="B479" i="14"/>
  <c r="C479" i="14"/>
  <c r="D479" i="14"/>
  <c r="E479" i="14"/>
  <c r="A480" i="14"/>
  <c r="B480" i="14"/>
  <c r="C480" i="14"/>
  <c r="D480" i="14"/>
  <c r="E480" i="14"/>
  <c r="A481" i="14"/>
  <c r="B481" i="14"/>
  <c r="C481" i="14"/>
  <c r="D481" i="14"/>
  <c r="E481" i="14"/>
  <c r="A482" i="14"/>
  <c r="B482" i="14"/>
  <c r="C482" i="14"/>
  <c r="D482" i="14"/>
  <c r="E482" i="14"/>
  <c r="A483" i="14"/>
  <c r="B483" i="14"/>
  <c r="C483" i="14"/>
  <c r="D483" i="14"/>
  <c r="E483" i="14"/>
  <c r="A484" i="14"/>
  <c r="B484" i="14"/>
  <c r="C484" i="14"/>
  <c r="D484" i="14"/>
  <c r="E484" i="14"/>
  <c r="A485" i="14"/>
  <c r="B485" i="14"/>
  <c r="C485" i="14"/>
  <c r="D485" i="14"/>
  <c r="E485" i="14"/>
  <c r="A486" i="14"/>
  <c r="B486" i="14"/>
  <c r="C486" i="14"/>
  <c r="D486" i="14"/>
  <c r="E486" i="14"/>
  <c r="A487" i="14"/>
  <c r="B487" i="14"/>
  <c r="C487" i="14"/>
  <c r="D487" i="14"/>
  <c r="E487" i="14"/>
  <c r="A488" i="14"/>
  <c r="B488" i="14"/>
  <c r="C488" i="14"/>
  <c r="D488" i="14"/>
  <c r="E488" i="14"/>
  <c r="A489" i="14"/>
  <c r="B489" i="14"/>
  <c r="C489" i="14"/>
  <c r="D489" i="14"/>
  <c r="E489" i="14"/>
  <c r="A490" i="14"/>
  <c r="B490" i="14"/>
  <c r="C490" i="14"/>
  <c r="D490" i="14"/>
  <c r="E490" i="14"/>
  <c r="A491" i="14"/>
  <c r="B491" i="14"/>
  <c r="C491" i="14"/>
  <c r="D491" i="14"/>
  <c r="E491" i="14"/>
  <c r="A492" i="14"/>
  <c r="B492" i="14"/>
  <c r="C492" i="14"/>
  <c r="D492" i="14"/>
  <c r="E492" i="14"/>
  <c r="A493" i="14"/>
  <c r="B493" i="14"/>
  <c r="C493" i="14"/>
  <c r="D493" i="14"/>
  <c r="E493" i="14"/>
  <c r="A494" i="14"/>
  <c r="B494" i="14"/>
  <c r="C494" i="14"/>
  <c r="D494" i="14"/>
  <c r="E494" i="14"/>
  <c r="A495" i="14"/>
  <c r="B495" i="14"/>
  <c r="C495" i="14"/>
  <c r="D495" i="14"/>
  <c r="E495" i="14"/>
  <c r="A496" i="14"/>
  <c r="B496" i="14"/>
  <c r="C496" i="14"/>
  <c r="D496" i="14"/>
  <c r="E496" i="14"/>
  <c r="A497" i="14"/>
  <c r="B497" i="14"/>
  <c r="C497" i="14"/>
  <c r="D497" i="14"/>
  <c r="E497" i="14"/>
  <c r="A498" i="14"/>
  <c r="B498" i="14"/>
  <c r="C498" i="14"/>
  <c r="D498" i="14"/>
  <c r="E498" i="14"/>
  <c r="A499" i="14"/>
  <c r="B499" i="14"/>
  <c r="C499" i="14"/>
  <c r="D499" i="14"/>
  <c r="E499" i="14"/>
  <c r="A500" i="14"/>
  <c r="B500" i="14"/>
  <c r="C500" i="14"/>
  <c r="D500" i="14"/>
  <c r="E500" i="14"/>
  <c r="A501" i="14"/>
  <c r="B501" i="14"/>
  <c r="C501" i="14"/>
  <c r="D501" i="14"/>
  <c r="E501" i="14"/>
  <c r="A502" i="14"/>
  <c r="B502" i="14"/>
  <c r="C502" i="14"/>
  <c r="D502" i="14"/>
  <c r="E502" i="14"/>
  <c r="A503" i="14"/>
  <c r="B503" i="14"/>
  <c r="C503" i="14"/>
  <c r="D503" i="14"/>
  <c r="E503" i="14"/>
  <c r="C6" i="38" l="1"/>
  <c r="C59" i="38" s="1"/>
  <c r="C7" i="38"/>
  <c r="C60" i="38" s="1"/>
  <c r="C8" i="38"/>
  <c r="C61" i="38" s="1"/>
  <c r="C9" i="38"/>
  <c r="C62" i="38" s="1"/>
  <c r="C10" i="38"/>
  <c r="C63" i="38" s="1"/>
  <c r="C11" i="38"/>
  <c r="C64" i="38" s="1"/>
  <c r="C12" i="38"/>
  <c r="C65" i="38" s="1"/>
  <c r="C13" i="38"/>
  <c r="C66" i="38" s="1"/>
  <c r="C14" i="38"/>
  <c r="C67" i="38" s="1"/>
  <c r="C15" i="38"/>
  <c r="C68" i="38" s="1"/>
  <c r="C16" i="38"/>
  <c r="C69" i="38" s="1"/>
  <c r="C17" i="38"/>
  <c r="C70" i="38" s="1"/>
  <c r="C18" i="38"/>
  <c r="C71" i="38" s="1"/>
  <c r="C19" i="38"/>
  <c r="C72" i="38" s="1"/>
  <c r="C20" i="38"/>
  <c r="C73" i="38" s="1"/>
  <c r="C21" i="38"/>
  <c r="C74" i="38" s="1"/>
  <c r="C22" i="38"/>
  <c r="C75" i="38" s="1"/>
  <c r="C23" i="38"/>
  <c r="C76" i="38" s="1"/>
  <c r="C24" i="38"/>
  <c r="C77" i="38" s="1"/>
  <c r="E503" i="39"/>
  <c r="D503" i="39"/>
  <c r="C503" i="39"/>
  <c r="B503" i="39"/>
  <c r="A503" i="39"/>
  <c r="E502" i="39"/>
  <c r="D502" i="39"/>
  <c r="C502" i="39"/>
  <c r="B502" i="39"/>
  <c r="A502" i="39"/>
  <c r="E501" i="39"/>
  <c r="D501" i="39"/>
  <c r="C501" i="39"/>
  <c r="B501" i="39"/>
  <c r="A501" i="39"/>
  <c r="E500" i="39"/>
  <c r="D500" i="39"/>
  <c r="C500" i="39"/>
  <c r="B500" i="39"/>
  <c r="A500" i="39"/>
  <c r="E499" i="39"/>
  <c r="D499" i="39"/>
  <c r="C499" i="39"/>
  <c r="B499" i="39"/>
  <c r="A499" i="39"/>
  <c r="E498" i="39"/>
  <c r="D498" i="39"/>
  <c r="C498" i="39"/>
  <c r="B498" i="39"/>
  <c r="A498" i="39"/>
  <c r="E497" i="39"/>
  <c r="D497" i="39"/>
  <c r="C497" i="39"/>
  <c r="B497" i="39"/>
  <c r="A497" i="39"/>
  <c r="E496" i="39"/>
  <c r="D496" i="39"/>
  <c r="C496" i="39"/>
  <c r="B496" i="39"/>
  <c r="A496" i="39"/>
  <c r="E495" i="39"/>
  <c r="D495" i="39"/>
  <c r="C495" i="39"/>
  <c r="B495" i="39"/>
  <c r="A495" i="39"/>
  <c r="E494" i="39"/>
  <c r="D494" i="39"/>
  <c r="C494" i="39"/>
  <c r="B494" i="39"/>
  <c r="A494" i="39"/>
  <c r="AX355" i="39"/>
  <c r="AX346" i="39"/>
  <c r="AX337" i="39"/>
  <c r="AX328" i="39"/>
  <c r="AX319" i="39"/>
  <c r="AX310" i="39"/>
  <c r="AX301" i="39"/>
  <c r="AX292" i="39"/>
  <c r="AX283" i="39"/>
  <c r="AX274" i="39"/>
  <c r="AX265" i="39"/>
  <c r="AX256" i="39"/>
  <c r="AX247" i="39"/>
  <c r="AX238" i="39"/>
  <c r="AX229" i="39"/>
  <c r="AX220" i="39"/>
  <c r="AX211" i="39"/>
  <c r="AX202" i="39"/>
  <c r="AX193" i="39"/>
  <c r="AX184" i="39"/>
  <c r="AX175" i="39"/>
  <c r="AX166" i="39"/>
  <c r="AX157" i="39"/>
  <c r="AX148" i="39"/>
  <c r="AX139" i="39"/>
  <c r="AX130" i="39"/>
  <c r="AX121" i="39"/>
  <c r="AX112" i="39"/>
  <c r="AX103" i="39"/>
  <c r="AX94" i="39"/>
  <c r="AX85" i="39"/>
  <c r="AX76" i="39"/>
  <c r="AX67" i="39"/>
  <c r="E62" i="39"/>
  <c r="D62" i="39"/>
  <c r="C62" i="39"/>
  <c r="B62" i="39"/>
  <c r="A62" i="39"/>
  <c r="E61" i="39"/>
  <c r="D61" i="39"/>
  <c r="C61" i="39"/>
  <c r="B61" i="39"/>
  <c r="A61" i="39"/>
  <c r="E60" i="39"/>
  <c r="D60" i="39"/>
  <c r="C60" i="39"/>
  <c r="B60" i="39"/>
  <c r="A60" i="39"/>
  <c r="E59" i="39"/>
  <c r="D59" i="39"/>
  <c r="C59" i="39"/>
  <c r="B59" i="39"/>
  <c r="A59" i="39"/>
  <c r="AX58" i="39"/>
  <c r="E58" i="39"/>
  <c r="D58" i="39"/>
  <c r="C58" i="39"/>
  <c r="B58" i="39"/>
  <c r="A58" i="39"/>
  <c r="E57" i="39"/>
  <c r="D57" i="39"/>
  <c r="C57" i="39"/>
  <c r="B57" i="39"/>
  <c r="A57" i="39"/>
  <c r="E56" i="39"/>
  <c r="D56" i="39"/>
  <c r="C56" i="39"/>
  <c r="B56" i="39"/>
  <c r="A56" i="39"/>
  <c r="E55" i="39"/>
  <c r="D55" i="39"/>
  <c r="C55" i="39"/>
  <c r="B55" i="39"/>
  <c r="A55" i="39"/>
  <c r="E54" i="39"/>
  <c r="D54" i="39"/>
  <c r="C54" i="39"/>
  <c r="B54" i="39"/>
  <c r="A54" i="39"/>
  <c r="E53" i="39"/>
  <c r="D53" i="39"/>
  <c r="C53" i="39"/>
  <c r="B53" i="39"/>
  <c r="A53" i="39"/>
  <c r="E52" i="39"/>
  <c r="D52" i="39"/>
  <c r="C52" i="39"/>
  <c r="B52" i="39"/>
  <c r="A52" i="39"/>
  <c r="E51" i="39"/>
  <c r="D51" i="39"/>
  <c r="C51" i="39"/>
  <c r="B51" i="39"/>
  <c r="A51" i="39"/>
  <c r="E50" i="39"/>
  <c r="D50" i="39"/>
  <c r="C50" i="39"/>
  <c r="B50" i="39"/>
  <c r="A50" i="39"/>
  <c r="AX49" i="39"/>
  <c r="E49" i="39"/>
  <c r="D49" i="39"/>
  <c r="C49" i="39"/>
  <c r="B49" i="39"/>
  <c r="A49" i="39"/>
  <c r="E48" i="39"/>
  <c r="D48" i="39"/>
  <c r="C48" i="39"/>
  <c r="B48" i="39"/>
  <c r="A48" i="39"/>
  <c r="E47" i="39"/>
  <c r="D47" i="39"/>
  <c r="C47" i="39"/>
  <c r="B47" i="39"/>
  <c r="A47" i="39"/>
  <c r="E46" i="39"/>
  <c r="D46" i="39"/>
  <c r="C46" i="39"/>
  <c r="B46" i="39"/>
  <c r="A46" i="39"/>
  <c r="E45" i="39"/>
  <c r="D45" i="39"/>
  <c r="C45" i="39"/>
  <c r="B45" i="39"/>
  <c r="A45" i="39"/>
  <c r="E44" i="39"/>
  <c r="D44" i="39"/>
  <c r="C44" i="39"/>
  <c r="B44" i="39"/>
  <c r="A44" i="39"/>
  <c r="E43" i="39"/>
  <c r="D43" i="39"/>
  <c r="C43" i="39"/>
  <c r="B43" i="39"/>
  <c r="A43" i="39"/>
  <c r="E42" i="39"/>
  <c r="D42" i="39"/>
  <c r="BC356" i="39" s="1"/>
  <c r="BC357" i="39" s="1"/>
  <c r="C42" i="39"/>
  <c r="BB355" i="39" s="1"/>
  <c r="BB356" i="39" s="1"/>
  <c r="B42" i="39"/>
  <c r="A42" i="39"/>
  <c r="E41" i="39"/>
  <c r="D41" i="39"/>
  <c r="C41" i="39"/>
  <c r="BB346" i="39" s="1"/>
  <c r="BB347" i="39" s="1"/>
  <c r="B41" i="39"/>
  <c r="A41" i="39"/>
  <c r="AX40" i="39"/>
  <c r="E40" i="39"/>
  <c r="BD343" i="39" s="1"/>
  <c r="BD344" i="39" s="1"/>
  <c r="D40" i="39"/>
  <c r="C40" i="39"/>
  <c r="B40" i="39"/>
  <c r="BA337" i="39" s="1"/>
  <c r="BA344" i="39" s="1"/>
  <c r="A40" i="39"/>
  <c r="E39" i="39"/>
  <c r="D39" i="39"/>
  <c r="C39" i="39"/>
  <c r="BB328" i="39" s="1"/>
  <c r="BB329" i="39" s="1"/>
  <c r="B39" i="39"/>
  <c r="BA328" i="39" s="1"/>
  <c r="BA335" i="39" s="1"/>
  <c r="A39" i="39"/>
  <c r="E38" i="39"/>
  <c r="D38" i="39"/>
  <c r="BC320" i="39" s="1"/>
  <c r="BC321" i="39" s="1"/>
  <c r="C38" i="39"/>
  <c r="BB319" i="39" s="1"/>
  <c r="BB320" i="39" s="1"/>
  <c r="B38" i="39"/>
  <c r="A38" i="39"/>
  <c r="E37" i="39"/>
  <c r="BD316" i="39" s="1"/>
  <c r="BD317" i="39" s="1"/>
  <c r="D37" i="39"/>
  <c r="BC311" i="39" s="1"/>
  <c r="BC312" i="39" s="1"/>
  <c r="C37" i="39"/>
  <c r="B37" i="39"/>
  <c r="A37" i="39"/>
  <c r="E36" i="39"/>
  <c r="BD307" i="39" s="1"/>
  <c r="BD308" i="39" s="1"/>
  <c r="D36" i="39"/>
  <c r="C36" i="39"/>
  <c r="BB301" i="39" s="1"/>
  <c r="BB302" i="39" s="1"/>
  <c r="B36" i="39"/>
  <c r="BA301" i="39" s="1"/>
  <c r="BA308" i="39" s="1"/>
  <c r="A36" i="39"/>
  <c r="E35" i="39"/>
  <c r="D35" i="39"/>
  <c r="C35" i="39"/>
  <c r="BB292" i="39" s="1"/>
  <c r="BB293" i="39" s="1"/>
  <c r="B35" i="39"/>
  <c r="BA292" i="39" s="1"/>
  <c r="BA299" i="39" s="1"/>
  <c r="A35" i="39"/>
  <c r="E34" i="39"/>
  <c r="D34" i="39"/>
  <c r="BC284" i="39" s="1"/>
  <c r="BC285" i="39" s="1"/>
  <c r="C34" i="39"/>
  <c r="BB283" i="39" s="1"/>
  <c r="BB284" i="39" s="1"/>
  <c r="B34" i="39"/>
  <c r="A34" i="39"/>
  <c r="E33" i="39"/>
  <c r="BD280" i="39" s="1"/>
  <c r="BD281" i="39" s="1"/>
  <c r="D33" i="39"/>
  <c r="BC275" i="39" s="1"/>
  <c r="BC276" i="39" s="1"/>
  <c r="C33" i="39"/>
  <c r="B33" i="39"/>
  <c r="BA274" i="39" s="1"/>
  <c r="BA281" i="39" s="1"/>
  <c r="A33" i="39"/>
  <c r="E32" i="39"/>
  <c r="D32" i="39"/>
  <c r="C32" i="39"/>
  <c r="B32" i="39"/>
  <c r="A32" i="39"/>
  <c r="AX31" i="39"/>
  <c r="E31" i="39"/>
  <c r="BD262" i="39" s="1"/>
  <c r="BD263" i="39" s="1"/>
  <c r="D31" i="39"/>
  <c r="BC257" i="39" s="1"/>
  <c r="BC258" i="39" s="1"/>
  <c r="C31" i="39"/>
  <c r="BB256" i="39" s="1"/>
  <c r="BB257" i="39" s="1"/>
  <c r="B31" i="39"/>
  <c r="A31" i="39"/>
  <c r="E30" i="39"/>
  <c r="D30" i="39"/>
  <c r="BC248" i="39" s="1"/>
  <c r="BC249" i="39" s="1"/>
  <c r="C30" i="39"/>
  <c r="B30" i="39"/>
  <c r="BA247" i="39" s="1"/>
  <c r="BA254" i="39" s="1"/>
  <c r="A30" i="39"/>
  <c r="E29" i="39"/>
  <c r="BD244" i="39" s="1"/>
  <c r="BD245" i="39" s="1"/>
  <c r="D29" i="39"/>
  <c r="C29" i="39"/>
  <c r="B29" i="39"/>
  <c r="BA238" i="39" s="1"/>
  <c r="BA245" i="39" s="1"/>
  <c r="A29" i="39"/>
  <c r="E28" i="39"/>
  <c r="F74" i="46" s="1"/>
  <c r="D28" i="39"/>
  <c r="C28" i="39"/>
  <c r="D74" i="46" s="1"/>
  <c r="B28" i="39"/>
  <c r="A28" i="39"/>
  <c r="AK27" i="39"/>
  <c r="E27" i="39"/>
  <c r="D27" i="39"/>
  <c r="E73" i="46" s="1"/>
  <c r="C27" i="39"/>
  <c r="D73" i="46" s="1"/>
  <c r="B27" i="39"/>
  <c r="C73" i="46" s="1"/>
  <c r="A27" i="39"/>
  <c r="AK26" i="39"/>
  <c r="E26" i="39"/>
  <c r="F72" i="46" s="1"/>
  <c r="D26" i="39"/>
  <c r="E72" i="46" s="1"/>
  <c r="C26" i="39"/>
  <c r="B26" i="39"/>
  <c r="A26" i="39"/>
  <c r="AK25" i="39"/>
  <c r="E25" i="39"/>
  <c r="D25" i="39"/>
  <c r="C25" i="39"/>
  <c r="D71" i="46" s="1"/>
  <c r="B25" i="39"/>
  <c r="C71" i="46" s="1"/>
  <c r="A25" i="39"/>
  <c r="AK24" i="39"/>
  <c r="E24" i="39"/>
  <c r="F70" i="46" s="1"/>
  <c r="D24" i="39"/>
  <c r="C24" i="39"/>
  <c r="B24" i="39"/>
  <c r="A24" i="39"/>
  <c r="AK23" i="39"/>
  <c r="E23" i="39"/>
  <c r="D23" i="39"/>
  <c r="C23" i="39"/>
  <c r="D69" i="46" s="1"/>
  <c r="B23" i="39"/>
  <c r="A23" i="39"/>
  <c r="AX22" i="39"/>
  <c r="AK22" i="39"/>
  <c r="U22" i="39"/>
  <c r="T22" i="39"/>
  <c r="S22" i="39"/>
  <c r="R22" i="39"/>
  <c r="Q22" i="39"/>
  <c r="P22" i="39"/>
  <c r="O22" i="39"/>
  <c r="N22" i="39"/>
  <c r="M22" i="39"/>
  <c r="L22" i="39"/>
  <c r="J22" i="39"/>
  <c r="E22" i="39"/>
  <c r="F68" i="46" s="1"/>
  <c r="D22" i="39"/>
  <c r="E68" i="46" s="1"/>
  <c r="C22" i="39"/>
  <c r="B22" i="39"/>
  <c r="A22" i="39"/>
  <c r="AK21" i="39"/>
  <c r="U21" i="39"/>
  <c r="T21" i="39"/>
  <c r="S21" i="39"/>
  <c r="R21" i="39"/>
  <c r="Q21" i="39"/>
  <c r="P21" i="39"/>
  <c r="O21" i="39"/>
  <c r="N21" i="39"/>
  <c r="M21" i="39"/>
  <c r="L21" i="39"/>
  <c r="J21" i="39"/>
  <c r="E21" i="39"/>
  <c r="D21" i="39"/>
  <c r="C21" i="39"/>
  <c r="B21" i="39"/>
  <c r="C67" i="46" s="1"/>
  <c r="A21" i="39"/>
  <c r="AK20" i="39"/>
  <c r="U20" i="39"/>
  <c r="T20" i="39"/>
  <c r="S20" i="39"/>
  <c r="R20" i="39"/>
  <c r="Q20" i="39"/>
  <c r="P20" i="39"/>
  <c r="O20" i="39"/>
  <c r="N20" i="39"/>
  <c r="M20" i="39"/>
  <c r="L20" i="39"/>
  <c r="J20" i="39"/>
  <c r="E20" i="39"/>
  <c r="D20" i="39"/>
  <c r="C20" i="39"/>
  <c r="D66" i="46" s="1"/>
  <c r="B20" i="39"/>
  <c r="C66" i="46" s="1"/>
  <c r="A20" i="39"/>
  <c r="AK19" i="39"/>
  <c r="U19" i="39"/>
  <c r="T19" i="39"/>
  <c r="S19" i="39"/>
  <c r="R19" i="39"/>
  <c r="Q19" i="39"/>
  <c r="P19" i="39"/>
  <c r="O19" i="39"/>
  <c r="N19" i="39"/>
  <c r="M19" i="39"/>
  <c r="L19" i="39"/>
  <c r="J19" i="39"/>
  <c r="E19" i="39"/>
  <c r="D19" i="39"/>
  <c r="C19" i="39"/>
  <c r="D65" i="46" s="1"/>
  <c r="B19" i="39"/>
  <c r="A19" i="39"/>
  <c r="AK18" i="39"/>
  <c r="U18" i="39"/>
  <c r="T18" i="39"/>
  <c r="S18" i="39"/>
  <c r="R18" i="39"/>
  <c r="Q18" i="39"/>
  <c r="P18" i="39"/>
  <c r="O18" i="39"/>
  <c r="N18" i="39"/>
  <c r="M18" i="39"/>
  <c r="L18" i="39"/>
  <c r="J18" i="39"/>
  <c r="E18" i="39"/>
  <c r="F64" i="46" s="1"/>
  <c r="D18" i="39"/>
  <c r="E64" i="46" s="1"/>
  <c r="C18" i="39"/>
  <c r="B18" i="39"/>
  <c r="A18" i="39"/>
  <c r="AK17" i="39"/>
  <c r="U17" i="39"/>
  <c r="T17" i="39"/>
  <c r="S17" i="39"/>
  <c r="R17" i="39"/>
  <c r="Q17" i="39"/>
  <c r="P17" i="39"/>
  <c r="O17" i="39"/>
  <c r="N17" i="39"/>
  <c r="M17" i="39"/>
  <c r="L17" i="39"/>
  <c r="J17" i="39"/>
  <c r="E17" i="39"/>
  <c r="D17" i="39"/>
  <c r="E63" i="46" s="1"/>
  <c r="C17" i="39"/>
  <c r="B17" i="39"/>
  <c r="C63" i="46" s="1"/>
  <c r="A17" i="39"/>
  <c r="AK16" i="39"/>
  <c r="U16" i="39"/>
  <c r="T16" i="39"/>
  <c r="S16" i="39"/>
  <c r="R16" i="39"/>
  <c r="Q16" i="39"/>
  <c r="P16" i="39"/>
  <c r="O16" i="39"/>
  <c r="N16" i="39"/>
  <c r="M16" i="39"/>
  <c r="L16" i="39"/>
  <c r="J16" i="39"/>
  <c r="E16" i="39"/>
  <c r="D16" i="39"/>
  <c r="C16" i="39"/>
  <c r="D62" i="46" s="1"/>
  <c r="B16" i="39"/>
  <c r="A16" i="39"/>
  <c r="AK15" i="39"/>
  <c r="U15" i="39"/>
  <c r="T15" i="39"/>
  <c r="S15" i="39"/>
  <c r="R15" i="39"/>
  <c r="Q15" i="39"/>
  <c r="P15" i="39"/>
  <c r="O15" i="39"/>
  <c r="N15" i="39"/>
  <c r="M15" i="39"/>
  <c r="L15" i="39"/>
  <c r="J15" i="39"/>
  <c r="E15" i="39"/>
  <c r="D15" i="39"/>
  <c r="E61" i="46" s="1"/>
  <c r="C15" i="39"/>
  <c r="B15" i="39"/>
  <c r="A15" i="39"/>
  <c r="AK14" i="39"/>
  <c r="U14" i="39"/>
  <c r="T14" i="39"/>
  <c r="S14" i="39"/>
  <c r="R14" i="39"/>
  <c r="Q14" i="39"/>
  <c r="P14" i="39"/>
  <c r="O14" i="39"/>
  <c r="N14" i="39"/>
  <c r="M14" i="39"/>
  <c r="L14" i="39"/>
  <c r="J14" i="39"/>
  <c r="E14" i="39"/>
  <c r="D14" i="39"/>
  <c r="C14" i="39"/>
  <c r="B14" i="39"/>
  <c r="C60" i="46" s="1"/>
  <c r="A14" i="39"/>
  <c r="AX13" i="39"/>
  <c r="AK13" i="39"/>
  <c r="U13" i="39"/>
  <c r="T13" i="39"/>
  <c r="S13" i="39"/>
  <c r="R13" i="39"/>
  <c r="Q13" i="39"/>
  <c r="P13" i="39"/>
  <c r="O13" i="39"/>
  <c r="N13" i="39"/>
  <c r="M13" i="39"/>
  <c r="L13" i="39"/>
  <c r="J13" i="39"/>
  <c r="E13" i="39"/>
  <c r="D13" i="39"/>
  <c r="C13" i="39"/>
  <c r="B13" i="39"/>
  <c r="A13" i="39"/>
  <c r="AK12" i="39"/>
  <c r="U12" i="39"/>
  <c r="T12" i="39"/>
  <c r="S12" i="39"/>
  <c r="Y12" i="39" s="1"/>
  <c r="F39" i="38" s="1"/>
  <c r="R12" i="39"/>
  <c r="Q12" i="39"/>
  <c r="P12" i="39"/>
  <c r="O12" i="39"/>
  <c r="N12" i="39"/>
  <c r="M12" i="39"/>
  <c r="L12" i="39"/>
  <c r="J12" i="39"/>
  <c r="E12" i="39"/>
  <c r="D12" i="39"/>
  <c r="C12" i="39"/>
  <c r="D58" i="46" s="1"/>
  <c r="B12" i="39"/>
  <c r="C58" i="46" s="1"/>
  <c r="A12" i="39"/>
  <c r="AK11" i="39"/>
  <c r="U11" i="39"/>
  <c r="T11" i="39"/>
  <c r="S11" i="39"/>
  <c r="R11" i="39"/>
  <c r="Q11" i="39"/>
  <c r="P11" i="39"/>
  <c r="O11" i="39"/>
  <c r="N11" i="39"/>
  <c r="M11" i="39"/>
  <c r="L11" i="39"/>
  <c r="J11" i="39"/>
  <c r="E11" i="39"/>
  <c r="F57" i="46" s="1"/>
  <c r="D11" i="39"/>
  <c r="E57" i="46" s="1"/>
  <c r="C11" i="39"/>
  <c r="B11" i="39"/>
  <c r="A11" i="39"/>
  <c r="AK10" i="39"/>
  <c r="U10" i="39"/>
  <c r="T10" i="39"/>
  <c r="S10" i="39"/>
  <c r="R10" i="39"/>
  <c r="Q10" i="39"/>
  <c r="P10" i="39"/>
  <c r="O10" i="39"/>
  <c r="N10" i="39"/>
  <c r="M10" i="39"/>
  <c r="L10" i="39"/>
  <c r="J10" i="39"/>
  <c r="E10" i="39"/>
  <c r="F56" i="46" s="1"/>
  <c r="D10" i="39"/>
  <c r="C10" i="39"/>
  <c r="B10" i="39"/>
  <c r="C56" i="46" s="1"/>
  <c r="A10" i="39"/>
  <c r="AK9" i="39"/>
  <c r="U9" i="39"/>
  <c r="T9" i="39"/>
  <c r="S9" i="39"/>
  <c r="R9" i="39"/>
  <c r="Q9" i="39"/>
  <c r="P9" i="39"/>
  <c r="O9" i="39"/>
  <c r="N9" i="39"/>
  <c r="M9" i="39"/>
  <c r="L9" i="39"/>
  <c r="J9" i="39"/>
  <c r="E9" i="39"/>
  <c r="D9" i="39"/>
  <c r="C9" i="39"/>
  <c r="D55" i="46" s="1"/>
  <c r="B9" i="39"/>
  <c r="A9" i="39"/>
  <c r="AK8" i="39"/>
  <c r="U8" i="39"/>
  <c r="T8" i="39"/>
  <c r="S8" i="39"/>
  <c r="R8" i="39"/>
  <c r="Q8" i="39"/>
  <c r="P8" i="39"/>
  <c r="O8" i="39"/>
  <c r="N8" i="39"/>
  <c r="M8" i="39"/>
  <c r="L8" i="39"/>
  <c r="J8" i="39"/>
  <c r="E8" i="39"/>
  <c r="D8" i="39"/>
  <c r="E54" i="46" s="1"/>
  <c r="C8" i="39"/>
  <c r="B8" i="39"/>
  <c r="A8" i="39"/>
  <c r="U7" i="39"/>
  <c r="T7" i="39"/>
  <c r="S7" i="39"/>
  <c r="R7" i="39"/>
  <c r="Q7" i="39"/>
  <c r="P7" i="39"/>
  <c r="O7" i="39"/>
  <c r="N7" i="39"/>
  <c r="M7" i="39"/>
  <c r="L7" i="39"/>
  <c r="J7" i="39"/>
  <c r="E7" i="39"/>
  <c r="D7" i="39"/>
  <c r="E53" i="46" s="1"/>
  <c r="C7" i="39"/>
  <c r="B7" i="39"/>
  <c r="A7" i="39"/>
  <c r="U6" i="39"/>
  <c r="T6" i="39"/>
  <c r="S6" i="39"/>
  <c r="R6" i="39"/>
  <c r="Q6" i="39"/>
  <c r="P6" i="39"/>
  <c r="O6" i="39"/>
  <c r="N6" i="39"/>
  <c r="M6" i="39"/>
  <c r="L6" i="39"/>
  <c r="J6" i="39"/>
  <c r="E6" i="39"/>
  <c r="D6" i="39"/>
  <c r="E52" i="46" s="1"/>
  <c r="C6" i="39"/>
  <c r="B6" i="39"/>
  <c r="A6" i="39"/>
  <c r="U5" i="39"/>
  <c r="T5" i="39"/>
  <c r="S5" i="39"/>
  <c r="R5" i="39"/>
  <c r="Q5" i="39"/>
  <c r="P5" i="39"/>
  <c r="O5" i="39"/>
  <c r="N5" i="39"/>
  <c r="M5" i="39"/>
  <c r="L5" i="39"/>
  <c r="J5" i="39"/>
  <c r="E5" i="39"/>
  <c r="D5" i="39"/>
  <c r="E51" i="46" s="1"/>
  <c r="C5" i="39"/>
  <c r="B5" i="39"/>
  <c r="A5" i="39"/>
  <c r="AX4" i="39"/>
  <c r="U4" i="39"/>
  <c r="T4" i="39"/>
  <c r="S4" i="39"/>
  <c r="R4" i="39"/>
  <c r="Q4" i="39"/>
  <c r="P4" i="39"/>
  <c r="O4" i="39"/>
  <c r="N4" i="39"/>
  <c r="M4" i="39"/>
  <c r="L4" i="39"/>
  <c r="J4" i="39"/>
  <c r="E4" i="39"/>
  <c r="D4" i="39"/>
  <c r="C4" i="39"/>
  <c r="B4" i="39"/>
  <c r="A4" i="39"/>
  <c r="U3" i="39"/>
  <c r="T3" i="39"/>
  <c r="S3" i="39"/>
  <c r="R3" i="39"/>
  <c r="Q3" i="39"/>
  <c r="P3" i="39"/>
  <c r="O3" i="39"/>
  <c r="N3" i="39"/>
  <c r="M3" i="39"/>
  <c r="L3" i="39"/>
  <c r="J3" i="39"/>
  <c r="E3" i="39"/>
  <c r="D3" i="39"/>
  <c r="C3" i="39"/>
  <c r="B3" i="39"/>
  <c r="C49" i="46" s="1"/>
  <c r="A3" i="39"/>
  <c r="BA346" i="39"/>
  <c r="BA353" i="39" s="1"/>
  <c r="BD325" i="39"/>
  <c r="BD326" i="39" s="1"/>
  <c r="BB310" i="39"/>
  <c r="BB311" i="39" s="1"/>
  <c r="BA310" i="39"/>
  <c r="BA317" i="39" s="1"/>
  <c r="BD253" i="39"/>
  <c r="BD254" i="39" s="1"/>
  <c r="BC239" i="39"/>
  <c r="BC240" i="39" s="1"/>
  <c r="BB238" i="39"/>
  <c r="BB239" i="39" s="1"/>
  <c r="BD217" i="39"/>
  <c r="BD218" i="39" s="1"/>
  <c r="BB202" i="39"/>
  <c r="BB203" i="39" s="1"/>
  <c r="BA202" i="39"/>
  <c r="BA209" i="39" s="1"/>
  <c r="BD181" i="39"/>
  <c r="BD182" i="39" s="1"/>
  <c r="BA166" i="39"/>
  <c r="BA173" i="39" s="1"/>
  <c r="BD145" i="39"/>
  <c r="BD146" i="39" s="1"/>
  <c r="BC131" i="39"/>
  <c r="BC132" i="39" s="1"/>
  <c r="BD73" i="39"/>
  <c r="BD74" i="39" s="1"/>
  <c r="BB58" i="39"/>
  <c r="BB59" i="39" s="1"/>
  <c r="BD361" i="39"/>
  <c r="BD362" i="39" s="1"/>
  <c r="BA355" i="39"/>
  <c r="BA362" i="39" s="1"/>
  <c r="BD352" i="39"/>
  <c r="BD353" i="39" s="1"/>
  <c r="BC347" i="39"/>
  <c r="BC348" i="39" s="1"/>
  <c r="BC338" i="39"/>
  <c r="BC339" i="39" s="1"/>
  <c r="BB337" i="39"/>
  <c r="BB338" i="39" s="1"/>
  <c r="BD334" i="39"/>
  <c r="BD335" i="39" s="1"/>
  <c r="BC329" i="39"/>
  <c r="BC330" i="39" s="1"/>
  <c r="BA319" i="39"/>
  <c r="BA326" i="39" s="1"/>
  <c r="BC302" i="39"/>
  <c r="BC303" i="39" s="1"/>
  <c r="BD298" i="39"/>
  <c r="BD299" i="39" s="1"/>
  <c r="BC293" i="39"/>
  <c r="BC294" i="39" s="1"/>
  <c r="BD289" i="39"/>
  <c r="BD290" i="39" s="1"/>
  <c r="BA283" i="39"/>
  <c r="BA290" i="39" s="1"/>
  <c r="BB274" i="39"/>
  <c r="BB275" i="39" s="1"/>
  <c r="BD271" i="39"/>
  <c r="BD272" i="39" s="1"/>
  <c r="BC266" i="39"/>
  <c r="BC267" i="39" s="1"/>
  <c r="BB265" i="39"/>
  <c r="BB266" i="39" s="1"/>
  <c r="BA265" i="39"/>
  <c r="BA272" i="39" s="1"/>
  <c r="BA256" i="39"/>
  <c r="BA263" i="39" s="1"/>
  <c r="BB247" i="39"/>
  <c r="BB248" i="39" s="1"/>
  <c r="BD235" i="39"/>
  <c r="BD236" i="39" s="1"/>
  <c r="BB229" i="39"/>
  <c r="BB230" i="39" s="1"/>
  <c r="BC221" i="39"/>
  <c r="BC222" i="39" s="1"/>
  <c r="BB220" i="39"/>
  <c r="BB221" i="39" s="1"/>
  <c r="BA220" i="39"/>
  <c r="BA227" i="39" s="1"/>
  <c r="BC212" i="39"/>
  <c r="BC213" i="39" s="1"/>
  <c r="BD199" i="39"/>
  <c r="BD200" i="39" s="1"/>
  <c r="BB184" i="39"/>
  <c r="BB185" i="39" s="1"/>
  <c r="BC176" i="39"/>
  <c r="BC177" i="39" s="1"/>
  <c r="BB157" i="39"/>
  <c r="BB158" i="39" s="1"/>
  <c r="BA157" i="39"/>
  <c r="BA164" i="39" s="1"/>
  <c r="BB148" i="39"/>
  <c r="BB149" i="39" s="1"/>
  <c r="BC140" i="39"/>
  <c r="BC141" i="39" s="1"/>
  <c r="BA130" i="39"/>
  <c r="BA137" i="39" s="1"/>
  <c r="BB121" i="39"/>
  <c r="BB122" i="39" s="1"/>
  <c r="BC113" i="39"/>
  <c r="BC114" i="39" s="1"/>
  <c r="BB85" i="39"/>
  <c r="BB86" i="39" s="1"/>
  <c r="BA85" i="39"/>
  <c r="BA92" i="39" s="1"/>
  <c r="BD82" i="39"/>
  <c r="BD83" i="39" s="1"/>
  <c r="BC77" i="39"/>
  <c r="BC78" i="39" s="1"/>
  <c r="BA67" i="39"/>
  <c r="BA74" i="39" s="1"/>
  <c r="BC50" i="39"/>
  <c r="BC51" i="39" s="1"/>
  <c r="BC41" i="39"/>
  <c r="BC42" i="39" s="1"/>
  <c r="BC32" i="39"/>
  <c r="BC33" i="39" s="1"/>
  <c r="BC23" i="39"/>
  <c r="BC24" i="39" s="1"/>
  <c r="BD154" i="39" l="1"/>
  <c r="BD155" i="39" s="1"/>
  <c r="F65" i="46"/>
  <c r="BA229" i="39"/>
  <c r="BA236" i="39" s="1"/>
  <c r="C74" i="46"/>
  <c r="BA40" i="39"/>
  <c r="BA47" i="39" s="1"/>
  <c r="C53" i="46"/>
  <c r="BD163" i="39"/>
  <c r="BD164" i="39" s="1"/>
  <c r="F66" i="46"/>
  <c r="BD208" i="39"/>
  <c r="BD209" i="39" s="1"/>
  <c r="F71" i="46"/>
  <c r="BC5" i="39"/>
  <c r="BC6" i="39" s="1"/>
  <c r="E49" i="46"/>
  <c r="BC14" i="39"/>
  <c r="BC15" i="39" s="1"/>
  <c r="E50" i="46"/>
  <c r="BB22" i="39"/>
  <c r="BB23" i="39" s="1"/>
  <c r="D51" i="46"/>
  <c r="BB31" i="39"/>
  <c r="BB32" i="39" s="1"/>
  <c r="D52" i="46"/>
  <c r="BB40" i="39"/>
  <c r="BB41" i="39" s="1"/>
  <c r="D53" i="46"/>
  <c r="BB49" i="39"/>
  <c r="BB50" i="39" s="1"/>
  <c r="D54" i="46"/>
  <c r="BA58" i="39"/>
  <c r="BA65" i="39" s="1"/>
  <c r="C55" i="46"/>
  <c r="BC104" i="39"/>
  <c r="BC105" i="39" s="1"/>
  <c r="E60" i="46"/>
  <c r="BB112" i="39"/>
  <c r="BB113" i="39" s="1"/>
  <c r="D61" i="46"/>
  <c r="BA121" i="39"/>
  <c r="BA128" i="39" s="1"/>
  <c r="C62" i="46"/>
  <c r="BD172" i="39"/>
  <c r="BD173" i="39" s="1"/>
  <c r="F67" i="46"/>
  <c r="BA184" i="39"/>
  <c r="BA191" i="39" s="1"/>
  <c r="C69" i="46"/>
  <c r="BC194" i="39"/>
  <c r="BC195" i="39" s="1"/>
  <c r="E70" i="46"/>
  <c r="BC230" i="39"/>
  <c r="BC231" i="39" s="1"/>
  <c r="E74" i="46"/>
  <c r="BA175" i="39"/>
  <c r="BA182" i="39" s="1"/>
  <c r="C68" i="46"/>
  <c r="BA193" i="39"/>
  <c r="BA200" i="39" s="1"/>
  <c r="C70" i="46"/>
  <c r="BB13" i="39"/>
  <c r="BB14" i="39" s="1"/>
  <c r="D50" i="46"/>
  <c r="BA31" i="39"/>
  <c r="BA38" i="39" s="1"/>
  <c r="C52" i="46"/>
  <c r="BB175" i="39"/>
  <c r="BB176" i="39" s="1"/>
  <c r="D68" i="46"/>
  <c r="BB193" i="39"/>
  <c r="BB194" i="39" s="1"/>
  <c r="D70" i="46"/>
  <c r="BD10" i="39"/>
  <c r="BD11" i="39" s="1"/>
  <c r="F49" i="46"/>
  <c r="BD19" i="39"/>
  <c r="BD20" i="39" s="1"/>
  <c r="F50" i="46"/>
  <c r="BD109" i="39"/>
  <c r="BD110" i="39" s="1"/>
  <c r="F60" i="46"/>
  <c r="BB166" i="39"/>
  <c r="BB167" i="39" s="1"/>
  <c r="D67" i="46"/>
  <c r="BD28" i="39"/>
  <c r="BD29" i="39" s="1"/>
  <c r="F51" i="46"/>
  <c r="BD37" i="39"/>
  <c r="BD38" i="39" s="1"/>
  <c r="F52" i="46"/>
  <c r="BD46" i="39"/>
  <c r="BD47" i="39" s="1"/>
  <c r="F53" i="46"/>
  <c r="BD55" i="39"/>
  <c r="BD56" i="39" s="1"/>
  <c r="F54" i="46"/>
  <c r="BC59" i="39"/>
  <c r="BC60" i="39" s="1"/>
  <c r="E55" i="46"/>
  <c r="BB67" i="39"/>
  <c r="BB68" i="39" s="1"/>
  <c r="D56" i="46"/>
  <c r="BA76" i="39"/>
  <c r="BA83" i="39" s="1"/>
  <c r="C57" i="46"/>
  <c r="BD118" i="39"/>
  <c r="BD119" i="39" s="1"/>
  <c r="F61" i="46"/>
  <c r="BC122" i="39"/>
  <c r="BC123" i="39" s="1"/>
  <c r="E62" i="46"/>
  <c r="BB130" i="39"/>
  <c r="BB131" i="39" s="1"/>
  <c r="D63" i="46"/>
  <c r="BA139" i="39"/>
  <c r="BA146" i="39" s="1"/>
  <c r="C64" i="46"/>
  <c r="BC185" i="39"/>
  <c r="BC186" i="39" s="1"/>
  <c r="E69" i="46"/>
  <c r="BA211" i="39"/>
  <c r="BA218" i="39" s="1"/>
  <c r="C72" i="46"/>
  <c r="BD64" i="39"/>
  <c r="BD65" i="39" s="1"/>
  <c r="F55" i="46"/>
  <c r="BC68" i="39"/>
  <c r="BC69" i="39" s="1"/>
  <c r="E56" i="46"/>
  <c r="BB76" i="39"/>
  <c r="BB77" i="39" s="1"/>
  <c r="D57" i="46"/>
  <c r="BD127" i="39"/>
  <c r="BD128" i="39" s="1"/>
  <c r="F62" i="46"/>
  <c r="BB139" i="39"/>
  <c r="BB140" i="39" s="1"/>
  <c r="D64" i="46"/>
  <c r="BA148" i="39"/>
  <c r="BA155" i="39" s="1"/>
  <c r="C65" i="46"/>
  <c r="BD190" i="39"/>
  <c r="BD191" i="39" s="1"/>
  <c r="F69" i="46"/>
  <c r="BB211" i="39"/>
  <c r="BB212" i="39" s="1"/>
  <c r="D72" i="46"/>
  <c r="BD226" i="39"/>
  <c r="BD227" i="39" s="1"/>
  <c r="F73" i="46"/>
  <c r="BA13" i="39"/>
  <c r="BA20" i="39" s="1"/>
  <c r="C50" i="46"/>
  <c r="C137" i="46" s="1"/>
  <c r="BD91" i="39"/>
  <c r="BD92" i="39" s="1"/>
  <c r="F58" i="46"/>
  <c r="BC158" i="39"/>
  <c r="BC159" i="39" s="1"/>
  <c r="E66" i="46"/>
  <c r="BC203" i="39"/>
  <c r="BC204" i="39" s="1"/>
  <c r="E71" i="46"/>
  <c r="BA49" i="39"/>
  <c r="BA56" i="39" s="1"/>
  <c r="C54" i="46"/>
  <c r="BD100" i="39"/>
  <c r="BD101" i="39" s="1"/>
  <c r="F59" i="46"/>
  <c r="BA112" i="39"/>
  <c r="BA119" i="39" s="1"/>
  <c r="C61" i="46"/>
  <c r="BC167" i="39"/>
  <c r="BC168" i="39" s="1"/>
  <c r="E67" i="46"/>
  <c r="BA94" i="39"/>
  <c r="BA101" i="39" s="1"/>
  <c r="C59" i="46"/>
  <c r="BD136" i="39"/>
  <c r="BD137" i="39" s="1"/>
  <c r="F63" i="46"/>
  <c r="BC95" i="39"/>
  <c r="BC96" i="39" s="1"/>
  <c r="E59" i="46"/>
  <c r="BA103" i="39"/>
  <c r="BA110" i="39" s="1"/>
  <c r="BB4" i="39"/>
  <c r="BB5" i="39" s="1"/>
  <c r="D49" i="46"/>
  <c r="D137" i="46" s="1"/>
  <c r="BA22" i="39"/>
  <c r="BA29" i="39" s="1"/>
  <c r="C51" i="46"/>
  <c r="BB103" i="39"/>
  <c r="BB104" i="39" s="1"/>
  <c r="D60" i="46"/>
  <c r="BA4" i="39"/>
  <c r="BA11" i="39" s="1"/>
  <c r="BC86" i="39"/>
  <c r="BC87" i="39" s="1"/>
  <c r="E58" i="46"/>
  <c r="BB94" i="39"/>
  <c r="BB95" i="39" s="1"/>
  <c r="D59" i="46"/>
  <c r="BC149" i="39"/>
  <c r="BC150" i="39" s="1"/>
  <c r="E65" i="46"/>
  <c r="W22" i="39"/>
  <c r="D49" i="38" s="1"/>
  <c r="X21" i="39"/>
  <c r="E48" i="38" s="1"/>
  <c r="W18" i="39"/>
  <c r="D45" i="38" s="1"/>
  <c r="Y19" i="39"/>
  <c r="F46" i="38" s="1"/>
  <c r="W6" i="39"/>
  <c r="D33" i="38" s="1"/>
  <c r="W7" i="39"/>
  <c r="D34" i="38" s="1"/>
  <c r="Y3" i="39"/>
  <c r="F30" i="38" s="1"/>
  <c r="Y4" i="39"/>
  <c r="F31" i="38" s="1"/>
  <c r="Y15" i="39"/>
  <c r="F42" i="38" s="1"/>
  <c r="X5" i="39"/>
  <c r="E32" i="38" s="1"/>
  <c r="X8" i="39"/>
  <c r="E35" i="38" s="1"/>
  <c r="X9" i="39"/>
  <c r="E36" i="38" s="1"/>
  <c r="X10" i="39"/>
  <c r="E37" i="38" s="1"/>
  <c r="X11" i="39"/>
  <c r="E38" i="38" s="1"/>
  <c r="W12" i="39"/>
  <c r="D39" i="38" s="1"/>
  <c r="W13" i="39"/>
  <c r="D40" i="38" s="1"/>
  <c r="Y13" i="39"/>
  <c r="F40" i="38" s="1"/>
  <c r="Y14" i="39"/>
  <c r="F41" i="38" s="1"/>
  <c r="X15" i="39"/>
  <c r="E42" i="38" s="1"/>
  <c r="X16" i="39"/>
  <c r="E43" i="38" s="1"/>
  <c r="X17" i="39"/>
  <c r="E44" i="38" s="1"/>
  <c r="X18" i="39"/>
  <c r="E45" i="38" s="1"/>
  <c r="W19" i="39"/>
  <c r="D46" i="38" s="1"/>
  <c r="AK5" i="39"/>
  <c r="AT5" i="39" s="1"/>
  <c r="AT6" i="39" s="1"/>
  <c r="W20" i="39"/>
  <c r="D47" i="38" s="1"/>
  <c r="Y20" i="39"/>
  <c r="F47" i="38" s="1"/>
  <c r="W21" i="39"/>
  <c r="D48" i="38" s="1"/>
  <c r="Y21" i="39"/>
  <c r="F48" i="38" s="1"/>
  <c r="Y22" i="39"/>
  <c r="F49" i="38" s="1"/>
  <c r="W11" i="39"/>
  <c r="D38" i="38" s="1"/>
  <c r="W4" i="39"/>
  <c r="D31" i="38" s="1"/>
  <c r="Y5" i="39"/>
  <c r="F32" i="38" s="1"/>
  <c r="Y6" i="39"/>
  <c r="F33" i="38" s="1"/>
  <c r="Y7" i="39"/>
  <c r="F34" i="38" s="1"/>
  <c r="Y8" i="39"/>
  <c r="F35" i="38" s="1"/>
  <c r="W14" i="39"/>
  <c r="D41" i="38" s="1"/>
  <c r="W5" i="39"/>
  <c r="D32" i="38" s="1"/>
  <c r="W8" i="39"/>
  <c r="D35" i="38" s="1"/>
  <c r="W9" i="39"/>
  <c r="D36" i="38" s="1"/>
  <c r="Y9" i="39"/>
  <c r="F36" i="38" s="1"/>
  <c r="Y10" i="39"/>
  <c r="F37" i="38" s="1"/>
  <c r="X13" i="39"/>
  <c r="E40" i="38" s="1"/>
  <c r="W15" i="39"/>
  <c r="D42" i="38" s="1"/>
  <c r="W16" i="39"/>
  <c r="D43" i="38" s="1"/>
  <c r="Y16" i="39"/>
  <c r="F43" i="38" s="1"/>
  <c r="X6" i="39"/>
  <c r="E33" i="38" s="1"/>
  <c r="X7" i="39"/>
  <c r="E34" i="38" s="1"/>
  <c r="W3" i="39"/>
  <c r="D30" i="38" s="1"/>
  <c r="X3" i="39"/>
  <c r="E30" i="38" s="1"/>
  <c r="X4" i="39"/>
  <c r="E31" i="38" s="1"/>
  <c r="AK3" i="39"/>
  <c r="AR4" i="39" s="1"/>
  <c r="AR11" i="39" s="1"/>
  <c r="W10" i="39"/>
  <c r="D37" i="38" s="1"/>
  <c r="Y11" i="39"/>
  <c r="F38" i="38" s="1"/>
  <c r="X12" i="39"/>
  <c r="E39" i="38" s="1"/>
  <c r="X14" i="39"/>
  <c r="E41" i="38" s="1"/>
  <c r="AK4" i="39"/>
  <c r="AS4" i="39" s="1"/>
  <c r="AS5" i="39" s="1"/>
  <c r="W17" i="39"/>
  <c r="D44" i="38" s="1"/>
  <c r="Y17" i="39"/>
  <c r="F44" i="38" s="1"/>
  <c r="Y18" i="39"/>
  <c r="F45" i="38" s="1"/>
  <c r="X19" i="39"/>
  <c r="E46" i="38" s="1"/>
  <c r="X20" i="39"/>
  <c r="E47" i="38" s="1"/>
  <c r="X22" i="39"/>
  <c r="E49" i="38" s="1"/>
  <c r="AK6" i="39"/>
  <c r="AU10" i="39" s="1"/>
  <c r="AU11" i="39" s="1"/>
  <c r="AX355" i="14"/>
  <c r="AX346" i="14"/>
  <c r="AX337" i="14"/>
  <c r="AX328" i="14"/>
  <c r="AX319" i="14"/>
  <c r="AX310" i="14"/>
  <c r="AX301" i="14"/>
  <c r="AX292" i="14"/>
  <c r="AX283" i="14"/>
  <c r="AX274" i="14"/>
  <c r="AX265" i="14"/>
  <c r="AX256" i="14"/>
  <c r="AX247" i="14"/>
  <c r="AX238" i="14"/>
  <c r="AX229" i="14"/>
  <c r="AX220" i="14"/>
  <c r="AX211" i="14"/>
  <c r="AX202" i="14"/>
  <c r="AX193" i="14"/>
  <c r="AX184" i="14"/>
  <c r="AX175" i="14"/>
  <c r="AX166" i="14"/>
  <c r="AX157" i="14"/>
  <c r="AX148" i="14"/>
  <c r="AX139" i="14"/>
  <c r="AX130" i="14"/>
  <c r="AX121" i="14"/>
  <c r="AX112" i="14"/>
  <c r="AX103" i="14"/>
  <c r="AX94" i="14"/>
  <c r="AX85" i="14"/>
  <c r="AX76" i="14"/>
  <c r="AX67" i="14"/>
  <c r="E62" i="14"/>
  <c r="D62" i="14"/>
  <c r="C62" i="14"/>
  <c r="B62" i="14"/>
  <c r="A62" i="14"/>
  <c r="E61" i="14"/>
  <c r="D61" i="14"/>
  <c r="C61" i="14"/>
  <c r="B61" i="14"/>
  <c r="A61" i="14"/>
  <c r="E60" i="14"/>
  <c r="D60" i="14"/>
  <c r="C60" i="14"/>
  <c r="B60" i="14"/>
  <c r="A60" i="14"/>
  <c r="E59" i="14"/>
  <c r="D59" i="14"/>
  <c r="C59" i="14"/>
  <c r="B59" i="14"/>
  <c r="A59" i="14"/>
  <c r="AX58" i="14"/>
  <c r="E58" i="14"/>
  <c r="D58" i="14"/>
  <c r="C58" i="14"/>
  <c r="B58" i="14"/>
  <c r="A58" i="14"/>
  <c r="E57" i="14"/>
  <c r="D57" i="14"/>
  <c r="C57" i="14"/>
  <c r="B57" i="14"/>
  <c r="A57" i="14"/>
  <c r="E56" i="14"/>
  <c r="D56" i="14"/>
  <c r="C56" i="14"/>
  <c r="B56" i="14"/>
  <c r="A56" i="14"/>
  <c r="E55" i="14"/>
  <c r="D55" i="14"/>
  <c r="C55" i="14"/>
  <c r="B55" i="14"/>
  <c r="A55" i="14"/>
  <c r="E54" i="14"/>
  <c r="D54" i="14"/>
  <c r="C54" i="14"/>
  <c r="B54" i="14"/>
  <c r="A54" i="14"/>
  <c r="E53" i="14"/>
  <c r="D53" i="14"/>
  <c r="C53" i="14"/>
  <c r="B53" i="14"/>
  <c r="A53" i="14"/>
  <c r="E52" i="14"/>
  <c r="D52" i="14"/>
  <c r="C52" i="14"/>
  <c r="B52" i="14"/>
  <c r="A52" i="14"/>
  <c r="E51" i="14"/>
  <c r="D51" i="14"/>
  <c r="C51" i="14"/>
  <c r="B51" i="14"/>
  <c r="A51" i="14"/>
  <c r="E50" i="14"/>
  <c r="D50" i="14"/>
  <c r="C50" i="14"/>
  <c r="B50" i="14"/>
  <c r="A50" i="14"/>
  <c r="AX49" i="14"/>
  <c r="E49" i="14"/>
  <c r="D49" i="14"/>
  <c r="C49" i="14"/>
  <c r="B49" i="14"/>
  <c r="A49" i="14"/>
  <c r="E48" i="14"/>
  <c r="D48" i="14"/>
  <c r="C48" i="14"/>
  <c r="B48" i="14"/>
  <c r="A48" i="14"/>
  <c r="E47" i="14"/>
  <c r="D47" i="14"/>
  <c r="C47" i="14"/>
  <c r="B47" i="14"/>
  <c r="A47" i="14"/>
  <c r="E46" i="14"/>
  <c r="D46" i="14"/>
  <c r="C46" i="14"/>
  <c r="B46" i="14"/>
  <c r="A46" i="14"/>
  <c r="E45" i="14"/>
  <c r="D45" i="14"/>
  <c r="C45" i="14"/>
  <c r="B45" i="14"/>
  <c r="A45" i="14"/>
  <c r="E44" i="14"/>
  <c r="D44" i="14"/>
  <c r="C44" i="14"/>
  <c r="B44" i="14"/>
  <c r="A44" i="14"/>
  <c r="E43" i="14"/>
  <c r="D43" i="14"/>
  <c r="C43" i="14"/>
  <c r="B43" i="14"/>
  <c r="A43" i="14"/>
  <c r="E42" i="14"/>
  <c r="D42" i="14"/>
  <c r="C42" i="14"/>
  <c r="B42" i="14"/>
  <c r="A42" i="14"/>
  <c r="E41" i="14"/>
  <c r="D41" i="14"/>
  <c r="C41" i="14"/>
  <c r="B41" i="14"/>
  <c r="A41" i="14"/>
  <c r="AX40" i="14"/>
  <c r="E40" i="14"/>
  <c r="D40" i="14"/>
  <c r="C40" i="14"/>
  <c r="B40" i="14"/>
  <c r="A40" i="14"/>
  <c r="E39" i="14"/>
  <c r="D39" i="14"/>
  <c r="C39" i="14"/>
  <c r="B39" i="14"/>
  <c r="A39" i="14"/>
  <c r="E38" i="14"/>
  <c r="D38" i="14"/>
  <c r="C38" i="14"/>
  <c r="B38" i="14"/>
  <c r="A38" i="14"/>
  <c r="E37" i="14"/>
  <c r="D37" i="14"/>
  <c r="C37" i="14"/>
  <c r="B37" i="14"/>
  <c r="A37" i="14"/>
  <c r="E36" i="14"/>
  <c r="D36" i="14"/>
  <c r="C36" i="14"/>
  <c r="B36" i="14"/>
  <c r="A36" i="14"/>
  <c r="E35" i="14"/>
  <c r="D35" i="14"/>
  <c r="C35" i="14"/>
  <c r="B35" i="14"/>
  <c r="A35" i="14"/>
  <c r="E34" i="14"/>
  <c r="D34" i="14"/>
  <c r="C34" i="14"/>
  <c r="B34" i="14"/>
  <c r="A34" i="14"/>
  <c r="E33" i="14"/>
  <c r="D33" i="14"/>
  <c r="C33" i="14"/>
  <c r="B33" i="14"/>
  <c r="A33" i="14"/>
  <c r="E32" i="14"/>
  <c r="D32" i="14"/>
  <c r="C32" i="14"/>
  <c r="BB265" i="14" s="1"/>
  <c r="BB266" i="14" s="1"/>
  <c r="B32" i="14"/>
  <c r="BA265" i="14" s="1"/>
  <c r="A32" i="14"/>
  <c r="AX31" i="14"/>
  <c r="E31" i="14"/>
  <c r="D31" i="14"/>
  <c r="C31" i="14"/>
  <c r="B31" i="14"/>
  <c r="A31" i="14"/>
  <c r="E30" i="14"/>
  <c r="D30" i="14"/>
  <c r="C30" i="14"/>
  <c r="B30" i="14"/>
  <c r="A30" i="14"/>
  <c r="E29" i="14"/>
  <c r="D29" i="14"/>
  <c r="C29" i="14"/>
  <c r="B29" i="14"/>
  <c r="A29" i="14"/>
  <c r="E28" i="14"/>
  <c r="F30" i="46" s="1"/>
  <c r="F119" i="46" s="1"/>
  <c r="D28" i="14"/>
  <c r="E30" i="46" s="1"/>
  <c r="C28" i="14"/>
  <c r="D30" i="46" s="1"/>
  <c r="D119" i="46" s="1"/>
  <c r="B28" i="14"/>
  <c r="C30" i="46" s="1"/>
  <c r="A28" i="14"/>
  <c r="AK27" i="14"/>
  <c r="E27" i="14"/>
  <c r="F29" i="46" s="1"/>
  <c r="F118" i="46" s="1"/>
  <c r="D27" i="14"/>
  <c r="E29" i="46" s="1"/>
  <c r="E118" i="46" s="1"/>
  <c r="C27" i="14"/>
  <c r="D29" i="46" s="1"/>
  <c r="D118" i="46" s="1"/>
  <c r="B27" i="14"/>
  <c r="C29" i="46" s="1"/>
  <c r="C118" i="46" s="1"/>
  <c r="A27" i="14"/>
  <c r="AK26" i="14"/>
  <c r="E26" i="14"/>
  <c r="F28" i="46" s="1"/>
  <c r="F117" i="46" s="1"/>
  <c r="D26" i="14"/>
  <c r="E28" i="46" s="1"/>
  <c r="E117" i="46" s="1"/>
  <c r="C26" i="14"/>
  <c r="D28" i="46" s="1"/>
  <c r="D117" i="46" s="1"/>
  <c r="B26" i="14"/>
  <c r="C28" i="46" s="1"/>
  <c r="C117" i="46" s="1"/>
  <c r="A26" i="14"/>
  <c r="AK25" i="14"/>
  <c r="E25" i="14"/>
  <c r="F27" i="46" s="1"/>
  <c r="F116" i="46" s="1"/>
  <c r="D25" i="14"/>
  <c r="E27" i="46" s="1"/>
  <c r="E116" i="46" s="1"/>
  <c r="C25" i="14"/>
  <c r="D27" i="46" s="1"/>
  <c r="D116" i="46" s="1"/>
  <c r="B25" i="14"/>
  <c r="C27" i="46" s="1"/>
  <c r="C116" i="46" s="1"/>
  <c r="A25" i="14"/>
  <c r="AK24" i="14"/>
  <c r="E24" i="14"/>
  <c r="F26" i="46" s="1"/>
  <c r="F115" i="46" s="1"/>
  <c r="D24" i="14"/>
  <c r="E26" i="46" s="1"/>
  <c r="C24" i="14"/>
  <c r="D26" i="46" s="1"/>
  <c r="D115" i="46" s="1"/>
  <c r="B24" i="14"/>
  <c r="C26" i="46" s="1"/>
  <c r="C115" i="46" s="1"/>
  <c r="A24" i="14"/>
  <c r="AK23" i="14"/>
  <c r="E23" i="14"/>
  <c r="F25" i="46" s="1"/>
  <c r="F114" i="46" s="1"/>
  <c r="D23" i="14"/>
  <c r="E25" i="46" s="1"/>
  <c r="E114" i="46" s="1"/>
  <c r="C23" i="14"/>
  <c r="D25" i="46" s="1"/>
  <c r="D114" i="46" s="1"/>
  <c r="B23" i="14"/>
  <c r="C25" i="46" s="1"/>
  <c r="C114" i="46" s="1"/>
  <c r="A23" i="14"/>
  <c r="AX22" i="14"/>
  <c r="AK22" i="14"/>
  <c r="U22" i="14"/>
  <c r="T22" i="14"/>
  <c r="S22" i="14"/>
  <c r="R22" i="14"/>
  <c r="Q22" i="14"/>
  <c r="P22" i="14"/>
  <c r="O22" i="14"/>
  <c r="N22" i="14"/>
  <c r="M22" i="14"/>
  <c r="L22" i="14"/>
  <c r="J22" i="14"/>
  <c r="E22" i="14"/>
  <c r="F24" i="46" s="1"/>
  <c r="F113" i="46" s="1"/>
  <c r="D22" i="14"/>
  <c r="E24" i="46" s="1"/>
  <c r="E113" i="46" s="1"/>
  <c r="C22" i="14"/>
  <c r="D24" i="46" s="1"/>
  <c r="B22" i="14"/>
  <c r="C24" i="46" s="1"/>
  <c r="A22" i="14"/>
  <c r="AK21" i="14"/>
  <c r="U21" i="14"/>
  <c r="T21" i="14"/>
  <c r="S21" i="14"/>
  <c r="R21" i="14"/>
  <c r="Q21" i="14"/>
  <c r="P21" i="14"/>
  <c r="O21" i="14"/>
  <c r="N21" i="14"/>
  <c r="M21" i="14"/>
  <c r="L21" i="14"/>
  <c r="J21" i="14"/>
  <c r="E21" i="14"/>
  <c r="F23" i="46" s="1"/>
  <c r="D21" i="14"/>
  <c r="E23" i="46" s="1"/>
  <c r="E112" i="46" s="1"/>
  <c r="C21" i="14"/>
  <c r="D23" i="46" s="1"/>
  <c r="D112" i="46" s="1"/>
  <c r="B21" i="14"/>
  <c r="C23" i="46" s="1"/>
  <c r="C112" i="46" s="1"/>
  <c r="A21" i="14"/>
  <c r="AK20" i="14"/>
  <c r="U20" i="14"/>
  <c r="T20" i="14"/>
  <c r="S20" i="14"/>
  <c r="R20" i="14"/>
  <c r="Q20" i="14"/>
  <c r="P20" i="14"/>
  <c r="O20" i="14"/>
  <c r="N20" i="14"/>
  <c r="M20" i="14"/>
  <c r="L20" i="14"/>
  <c r="J20" i="14"/>
  <c r="E20" i="14"/>
  <c r="F22" i="46" s="1"/>
  <c r="D20" i="14"/>
  <c r="E22" i="46" s="1"/>
  <c r="C20" i="14"/>
  <c r="D22" i="46" s="1"/>
  <c r="D111" i="46" s="1"/>
  <c r="B20" i="14"/>
  <c r="C22" i="46" s="1"/>
  <c r="C111" i="46" s="1"/>
  <c r="A20" i="14"/>
  <c r="AK19" i="14"/>
  <c r="U19" i="14"/>
  <c r="T19" i="14"/>
  <c r="S19" i="14"/>
  <c r="R19" i="14"/>
  <c r="Q19" i="14"/>
  <c r="P19" i="14"/>
  <c r="O19" i="14"/>
  <c r="N19" i="14"/>
  <c r="M19" i="14"/>
  <c r="L19" i="14"/>
  <c r="J19" i="14"/>
  <c r="E19" i="14"/>
  <c r="F21" i="46" s="1"/>
  <c r="F110" i="46" s="1"/>
  <c r="D19" i="14"/>
  <c r="E21" i="46" s="1"/>
  <c r="E110" i="46" s="1"/>
  <c r="C19" i="14"/>
  <c r="D21" i="46" s="1"/>
  <c r="D110" i="46" s="1"/>
  <c r="B19" i="14"/>
  <c r="C21" i="46" s="1"/>
  <c r="C110" i="46" s="1"/>
  <c r="A19" i="14"/>
  <c r="AK18" i="14"/>
  <c r="U18" i="14"/>
  <c r="T18" i="14"/>
  <c r="S18" i="14"/>
  <c r="R18" i="14"/>
  <c r="Q18" i="14"/>
  <c r="P18" i="14"/>
  <c r="O18" i="14"/>
  <c r="N18" i="14"/>
  <c r="M18" i="14"/>
  <c r="L18" i="14"/>
  <c r="J18" i="14"/>
  <c r="E18" i="14"/>
  <c r="F20" i="46" s="1"/>
  <c r="F109" i="46" s="1"/>
  <c r="D18" i="14"/>
  <c r="E20" i="46" s="1"/>
  <c r="E109" i="46" s="1"/>
  <c r="C18" i="14"/>
  <c r="D20" i="46" s="1"/>
  <c r="D109" i="46" s="1"/>
  <c r="B18" i="14"/>
  <c r="C20" i="46" s="1"/>
  <c r="A18" i="14"/>
  <c r="AK17" i="14"/>
  <c r="U17" i="14"/>
  <c r="T17" i="14"/>
  <c r="S17" i="14"/>
  <c r="R17" i="14"/>
  <c r="Q17" i="14"/>
  <c r="P17" i="14"/>
  <c r="O17" i="14"/>
  <c r="N17" i="14"/>
  <c r="M17" i="14"/>
  <c r="L17" i="14"/>
  <c r="J17" i="14"/>
  <c r="E17" i="14"/>
  <c r="F19" i="46" s="1"/>
  <c r="F108" i="46" s="1"/>
  <c r="D17" i="14"/>
  <c r="E19" i="46" s="1"/>
  <c r="E108" i="46" s="1"/>
  <c r="C17" i="14"/>
  <c r="D19" i="46" s="1"/>
  <c r="D108" i="46" s="1"/>
  <c r="B17" i="14"/>
  <c r="C19" i="46" s="1"/>
  <c r="C108" i="46" s="1"/>
  <c r="A17" i="14"/>
  <c r="AK16" i="14"/>
  <c r="U16" i="14"/>
  <c r="T16" i="14"/>
  <c r="S16" i="14"/>
  <c r="R16" i="14"/>
  <c r="Q16" i="14"/>
  <c r="P16" i="14"/>
  <c r="O16" i="14"/>
  <c r="N16" i="14"/>
  <c r="M16" i="14"/>
  <c r="L16" i="14"/>
  <c r="J16" i="14"/>
  <c r="E16" i="14"/>
  <c r="F18" i="46" s="1"/>
  <c r="F107" i="46" s="1"/>
  <c r="D16" i="14"/>
  <c r="E18" i="46" s="1"/>
  <c r="E107" i="46" s="1"/>
  <c r="C16" i="14"/>
  <c r="D18" i="46" s="1"/>
  <c r="D107" i="46" s="1"/>
  <c r="B16" i="14"/>
  <c r="C18" i="46" s="1"/>
  <c r="A16" i="14"/>
  <c r="AK15" i="14"/>
  <c r="U15" i="14"/>
  <c r="T15" i="14"/>
  <c r="S15" i="14"/>
  <c r="R15" i="14"/>
  <c r="Q15" i="14"/>
  <c r="P15" i="14"/>
  <c r="O15" i="14"/>
  <c r="N15" i="14"/>
  <c r="M15" i="14"/>
  <c r="L15" i="14"/>
  <c r="J15" i="14"/>
  <c r="E15" i="14"/>
  <c r="F17" i="46" s="1"/>
  <c r="F106" i="46" s="1"/>
  <c r="D15" i="14"/>
  <c r="E17" i="46" s="1"/>
  <c r="E106" i="46" s="1"/>
  <c r="C15" i="14"/>
  <c r="D17" i="46" s="1"/>
  <c r="B15" i="14"/>
  <c r="C17" i="46" s="1"/>
  <c r="C106" i="46" s="1"/>
  <c r="A15" i="14"/>
  <c r="AK14" i="14"/>
  <c r="U14" i="14"/>
  <c r="T14" i="14"/>
  <c r="S14" i="14"/>
  <c r="R14" i="14"/>
  <c r="Q14" i="14"/>
  <c r="P14" i="14"/>
  <c r="O14" i="14"/>
  <c r="N14" i="14"/>
  <c r="M14" i="14"/>
  <c r="L14" i="14"/>
  <c r="J14" i="14"/>
  <c r="E14" i="14"/>
  <c r="F16" i="46" s="1"/>
  <c r="D14" i="14"/>
  <c r="E16" i="46" s="1"/>
  <c r="E105" i="46" s="1"/>
  <c r="C14" i="14"/>
  <c r="D16" i="46" s="1"/>
  <c r="D105" i="46" s="1"/>
  <c r="B14" i="14"/>
  <c r="C16" i="46" s="1"/>
  <c r="C105" i="46" s="1"/>
  <c r="A14" i="14"/>
  <c r="AX13" i="14"/>
  <c r="AK13" i="14"/>
  <c r="U13" i="14"/>
  <c r="T13" i="14"/>
  <c r="S13" i="14"/>
  <c r="R13" i="14"/>
  <c r="Q13" i="14"/>
  <c r="P13" i="14"/>
  <c r="O13" i="14"/>
  <c r="N13" i="14"/>
  <c r="M13" i="14"/>
  <c r="L13" i="14"/>
  <c r="J13" i="14"/>
  <c r="E13" i="14"/>
  <c r="F15" i="46" s="1"/>
  <c r="F104" i="46" s="1"/>
  <c r="D13" i="14"/>
  <c r="E15" i="46" s="1"/>
  <c r="E104" i="46" s="1"/>
  <c r="C13" i="14"/>
  <c r="D15" i="46" s="1"/>
  <c r="D104" i="46" s="1"/>
  <c r="B13" i="14"/>
  <c r="C15" i="46" s="1"/>
  <c r="A13" i="14"/>
  <c r="AK12" i="14"/>
  <c r="U12" i="14"/>
  <c r="T12" i="14"/>
  <c r="S12" i="14"/>
  <c r="R12" i="14"/>
  <c r="Q12" i="14"/>
  <c r="P12" i="14"/>
  <c r="O12" i="14"/>
  <c r="N12" i="14"/>
  <c r="M12" i="14"/>
  <c r="L12" i="14"/>
  <c r="J12" i="14"/>
  <c r="E12" i="14"/>
  <c r="F14" i="46" s="1"/>
  <c r="F103" i="46" s="1"/>
  <c r="D12" i="14"/>
  <c r="E14" i="46" s="1"/>
  <c r="C12" i="14"/>
  <c r="D14" i="46" s="1"/>
  <c r="D103" i="46" s="1"/>
  <c r="B12" i="14"/>
  <c r="C14" i="46" s="1"/>
  <c r="C103" i="46" s="1"/>
  <c r="A12" i="14"/>
  <c r="AK11" i="14"/>
  <c r="U11" i="14"/>
  <c r="T11" i="14"/>
  <c r="S11" i="14"/>
  <c r="R11" i="14"/>
  <c r="Q11" i="14"/>
  <c r="P11" i="14"/>
  <c r="O11" i="14"/>
  <c r="N11" i="14"/>
  <c r="M11" i="14"/>
  <c r="L11" i="14"/>
  <c r="J11" i="14"/>
  <c r="E11" i="14"/>
  <c r="F13" i="46" s="1"/>
  <c r="F102" i="46" s="1"/>
  <c r="D11" i="14"/>
  <c r="E13" i="46" s="1"/>
  <c r="E102" i="46" s="1"/>
  <c r="C11" i="14"/>
  <c r="D13" i="46" s="1"/>
  <c r="D102" i="46" s="1"/>
  <c r="B11" i="14"/>
  <c r="C13" i="46" s="1"/>
  <c r="A11" i="14"/>
  <c r="AK10" i="14"/>
  <c r="U10" i="14"/>
  <c r="T10" i="14"/>
  <c r="S10" i="14"/>
  <c r="R10" i="14"/>
  <c r="Q10" i="14"/>
  <c r="P10" i="14"/>
  <c r="O10" i="14"/>
  <c r="N10" i="14"/>
  <c r="M10" i="14"/>
  <c r="L10" i="14"/>
  <c r="J10" i="14"/>
  <c r="E10" i="14"/>
  <c r="F12" i="46" s="1"/>
  <c r="F101" i="46" s="1"/>
  <c r="D10" i="14"/>
  <c r="E12" i="46" s="1"/>
  <c r="E101" i="46" s="1"/>
  <c r="C10" i="14"/>
  <c r="D12" i="46" s="1"/>
  <c r="D101" i="46" s="1"/>
  <c r="B10" i="14"/>
  <c r="C12" i="46" s="1"/>
  <c r="C101" i="46" s="1"/>
  <c r="A10" i="14"/>
  <c r="AK9" i="14"/>
  <c r="U9" i="14"/>
  <c r="T9" i="14"/>
  <c r="S9" i="14"/>
  <c r="R9" i="14"/>
  <c r="Q9" i="14"/>
  <c r="P9" i="14"/>
  <c r="O9" i="14"/>
  <c r="N9" i="14"/>
  <c r="M9" i="14"/>
  <c r="L9" i="14"/>
  <c r="J9" i="14"/>
  <c r="E9" i="14"/>
  <c r="F11" i="46" s="1"/>
  <c r="F100" i="46" s="1"/>
  <c r="D9" i="14"/>
  <c r="E11" i="46" s="1"/>
  <c r="E100" i="46" s="1"/>
  <c r="C9" i="14"/>
  <c r="D11" i="46" s="1"/>
  <c r="D100" i="46" s="1"/>
  <c r="B9" i="14"/>
  <c r="C11" i="46" s="1"/>
  <c r="A9" i="14"/>
  <c r="AK8" i="14"/>
  <c r="U8" i="14"/>
  <c r="T8" i="14"/>
  <c r="S8" i="14"/>
  <c r="R8" i="14"/>
  <c r="Q8" i="14"/>
  <c r="P8" i="14"/>
  <c r="O8" i="14"/>
  <c r="N8" i="14"/>
  <c r="M8" i="14"/>
  <c r="L8" i="14"/>
  <c r="J8" i="14"/>
  <c r="E8" i="14"/>
  <c r="F10" i="46" s="1"/>
  <c r="F99" i="46" s="1"/>
  <c r="D8" i="14"/>
  <c r="E10" i="46" s="1"/>
  <c r="E99" i="46" s="1"/>
  <c r="C8" i="14"/>
  <c r="D10" i="46" s="1"/>
  <c r="B8" i="14"/>
  <c r="C10" i="46" s="1"/>
  <c r="A8" i="14"/>
  <c r="U7" i="14"/>
  <c r="T7" i="14"/>
  <c r="S7" i="14"/>
  <c r="R7" i="14"/>
  <c r="Q7" i="14"/>
  <c r="P7" i="14"/>
  <c r="O7" i="14"/>
  <c r="N7" i="14"/>
  <c r="M7" i="14"/>
  <c r="L7" i="14"/>
  <c r="J7" i="14"/>
  <c r="E7" i="14"/>
  <c r="F9" i="46" s="1"/>
  <c r="D7" i="14"/>
  <c r="E9" i="46" s="1"/>
  <c r="E98" i="46" s="1"/>
  <c r="C7" i="14"/>
  <c r="D9" i="46" s="1"/>
  <c r="B7" i="14"/>
  <c r="C9" i="46" s="1"/>
  <c r="C98" i="46" s="1"/>
  <c r="A7" i="14"/>
  <c r="U6" i="14"/>
  <c r="T6" i="14"/>
  <c r="S6" i="14"/>
  <c r="R6" i="14"/>
  <c r="Q6" i="14"/>
  <c r="P6" i="14"/>
  <c r="O6" i="14"/>
  <c r="N6" i="14"/>
  <c r="M6" i="14"/>
  <c r="L6" i="14"/>
  <c r="J6" i="14"/>
  <c r="E6" i="14"/>
  <c r="F8" i="46" s="1"/>
  <c r="F97" i="46" s="1"/>
  <c r="D6" i="14"/>
  <c r="E8" i="46" s="1"/>
  <c r="E97" i="46" s="1"/>
  <c r="C6" i="14"/>
  <c r="D8" i="46" s="1"/>
  <c r="D97" i="46" s="1"/>
  <c r="B6" i="14"/>
  <c r="C8" i="46" s="1"/>
  <c r="C97" i="46" s="1"/>
  <c r="A6" i="14"/>
  <c r="U5" i="14"/>
  <c r="T5" i="14"/>
  <c r="S5" i="14"/>
  <c r="R5" i="14"/>
  <c r="Q5" i="14"/>
  <c r="P5" i="14"/>
  <c r="O5" i="14"/>
  <c r="N5" i="14"/>
  <c r="M5" i="14"/>
  <c r="L5" i="14"/>
  <c r="J5" i="14"/>
  <c r="E5" i="14"/>
  <c r="F7" i="46" s="1"/>
  <c r="F96" i="46" s="1"/>
  <c r="D5" i="14"/>
  <c r="E7" i="46" s="1"/>
  <c r="E96" i="46" s="1"/>
  <c r="C5" i="14"/>
  <c r="D7" i="46" s="1"/>
  <c r="B5" i="14"/>
  <c r="C7" i="46" s="1"/>
  <c r="C96" i="46" s="1"/>
  <c r="A5" i="14"/>
  <c r="AX4" i="14"/>
  <c r="U4" i="14"/>
  <c r="T4" i="14"/>
  <c r="S4" i="14"/>
  <c r="R4" i="14"/>
  <c r="Q4" i="14"/>
  <c r="P4" i="14"/>
  <c r="O4" i="14"/>
  <c r="N4" i="14"/>
  <c r="M4" i="14"/>
  <c r="L4" i="14"/>
  <c r="J4" i="14"/>
  <c r="E4" i="14"/>
  <c r="F6" i="46" s="1"/>
  <c r="D4" i="14"/>
  <c r="E6" i="46" s="1"/>
  <c r="E95" i="46" s="1"/>
  <c r="C4" i="14"/>
  <c r="D6" i="46" s="1"/>
  <c r="D95" i="46" s="1"/>
  <c r="B4" i="14"/>
  <c r="C6" i="46" s="1"/>
  <c r="A4" i="14"/>
  <c r="U3" i="14"/>
  <c r="T3" i="14"/>
  <c r="S3" i="14"/>
  <c r="R3" i="14"/>
  <c r="Q3" i="14"/>
  <c r="P3" i="14"/>
  <c r="O3" i="14"/>
  <c r="N3" i="14"/>
  <c r="M3" i="14"/>
  <c r="L3" i="14"/>
  <c r="J3" i="14"/>
  <c r="E3" i="14"/>
  <c r="F5" i="46" s="1"/>
  <c r="D3" i="14"/>
  <c r="E5" i="46" s="1"/>
  <c r="C3" i="14"/>
  <c r="D5" i="46" s="1"/>
  <c r="B3" i="14"/>
  <c r="C5" i="46" s="1"/>
  <c r="A3" i="14"/>
  <c r="C104" i="46" l="1"/>
  <c r="C95" i="46"/>
  <c r="E111" i="46"/>
  <c r="C113" i="46"/>
  <c r="C119" i="46"/>
  <c r="C99" i="46"/>
  <c r="F137" i="46"/>
  <c r="D96" i="46"/>
  <c r="D98" i="46"/>
  <c r="D99" i="46"/>
  <c r="C100" i="46"/>
  <c r="D106" i="46"/>
  <c r="C107" i="46"/>
  <c r="F112" i="46"/>
  <c r="E115" i="46"/>
  <c r="E119" i="46"/>
  <c r="E103" i="46"/>
  <c r="F111" i="46"/>
  <c r="D113" i="46"/>
  <c r="E137" i="46"/>
  <c r="F95" i="46"/>
  <c r="F105" i="46"/>
  <c r="F98" i="46"/>
  <c r="C102" i="46"/>
  <c r="C109" i="46"/>
  <c r="E94" i="46"/>
  <c r="E136" i="46"/>
  <c r="W3" i="14"/>
  <c r="C94" i="46"/>
  <c r="C136" i="46"/>
  <c r="F94" i="46"/>
  <c r="F136" i="46"/>
  <c r="D94" i="46"/>
  <c r="D136" i="46"/>
  <c r="AC6" i="39"/>
  <c r="AE6" i="39"/>
  <c r="AE4" i="39"/>
  <c r="AD4" i="39"/>
  <c r="AC4" i="39"/>
  <c r="AD6" i="39"/>
  <c r="AD5" i="39"/>
  <c r="AC5" i="39"/>
  <c r="AD3" i="39"/>
  <c r="AC3" i="39"/>
  <c r="AE3" i="39"/>
  <c r="AE5" i="39"/>
  <c r="BA13" i="14"/>
  <c r="BB13" i="14"/>
  <c r="BC14" i="14"/>
  <c r="BD19" i="14"/>
  <c r="BA22" i="14"/>
  <c r="BB22" i="14"/>
  <c r="BC23" i="14"/>
  <c r="BD28" i="14"/>
  <c r="BA31" i="14"/>
  <c r="BB31" i="14"/>
  <c r="BC32" i="14"/>
  <c r="BD37" i="14"/>
  <c r="BA40" i="14"/>
  <c r="BB40" i="14"/>
  <c r="BC41" i="14"/>
  <c r="BD46" i="14"/>
  <c r="BA49" i="14"/>
  <c r="BA56" i="14" s="1"/>
  <c r="BB49" i="14"/>
  <c r="BB50" i="14" s="1"/>
  <c r="BC50" i="14"/>
  <c r="BD55" i="14"/>
  <c r="BA58" i="14"/>
  <c r="BA65" i="14" s="1"/>
  <c r="BB58" i="14"/>
  <c r="BB59" i="14" s="1"/>
  <c r="BC59" i="14"/>
  <c r="BC60" i="14" s="1"/>
  <c r="BD64" i="14"/>
  <c r="BD65" i="14" s="1"/>
  <c r="BA67" i="14"/>
  <c r="BA74" i="14" s="1"/>
  <c r="BB67" i="14"/>
  <c r="BB68" i="14" s="1"/>
  <c r="BC68" i="14"/>
  <c r="BC69" i="14" s="1"/>
  <c r="BD73" i="14"/>
  <c r="BD74" i="14" s="1"/>
  <c r="BA76" i="14"/>
  <c r="BA83" i="14" s="1"/>
  <c r="BB76" i="14"/>
  <c r="BB77" i="14" s="1"/>
  <c r="BC77" i="14"/>
  <c r="BC78" i="14" s="1"/>
  <c r="BD82" i="14"/>
  <c r="BD83" i="14" s="1"/>
  <c r="BC86" i="14"/>
  <c r="BC87" i="14" s="1"/>
  <c r="BA94" i="14"/>
  <c r="BA101" i="14" s="1"/>
  <c r="BB94" i="14"/>
  <c r="BB95" i="14" s="1"/>
  <c r="BC95" i="14"/>
  <c r="BC96" i="14" s="1"/>
  <c r="BD100" i="14"/>
  <c r="BD101" i="14" s="1"/>
  <c r="BA103" i="14"/>
  <c r="BA110" i="14" s="1"/>
  <c r="BB103" i="14"/>
  <c r="BB104" i="14" s="1"/>
  <c r="BC104" i="14"/>
  <c r="BC105" i="14" s="1"/>
  <c r="BD109" i="14"/>
  <c r="BD110" i="14" s="1"/>
  <c r="BA112" i="14"/>
  <c r="BA119" i="14" s="1"/>
  <c r="BB112" i="14"/>
  <c r="BB113" i="14" s="1"/>
  <c r="BC113" i="14"/>
  <c r="BC114" i="14" s="1"/>
  <c r="BD118" i="14"/>
  <c r="BD119" i="14" s="1"/>
  <c r="BA121" i="14"/>
  <c r="BA128" i="14" s="1"/>
  <c r="BB121" i="14"/>
  <c r="BB122" i="14" s="1"/>
  <c r="BC122" i="14"/>
  <c r="BC123" i="14" s="1"/>
  <c r="BD127" i="14"/>
  <c r="BD128" i="14" s="1"/>
  <c r="BA130" i="14"/>
  <c r="BA137" i="14" s="1"/>
  <c r="BB130" i="14"/>
  <c r="BB131" i="14" s="1"/>
  <c r="BC131" i="14"/>
  <c r="BC132" i="14" s="1"/>
  <c r="BD136" i="14"/>
  <c r="BD137" i="14" s="1"/>
  <c r="BA139" i="14"/>
  <c r="BA146" i="14" s="1"/>
  <c r="BB139" i="14"/>
  <c r="BB140" i="14" s="1"/>
  <c r="BC140" i="14"/>
  <c r="BC141" i="14" s="1"/>
  <c r="BD145" i="14"/>
  <c r="BD146" i="14" s="1"/>
  <c r="BA148" i="14"/>
  <c r="BA155" i="14" s="1"/>
  <c r="BB148" i="14"/>
  <c r="BB149" i="14" s="1"/>
  <c r="BC149" i="14"/>
  <c r="BC150" i="14" s="1"/>
  <c r="BD154" i="14"/>
  <c r="BD155" i="14" s="1"/>
  <c r="BA157" i="14"/>
  <c r="BA164" i="14" s="1"/>
  <c r="BB157" i="14"/>
  <c r="BB158" i="14" s="1"/>
  <c r="BC158" i="14"/>
  <c r="BC159" i="14" s="1"/>
  <c r="BD163" i="14"/>
  <c r="BD164" i="14" s="1"/>
  <c r="BA175" i="14"/>
  <c r="BA182" i="14" s="1"/>
  <c r="BB175" i="14"/>
  <c r="BB176" i="14" s="1"/>
  <c r="BC176" i="14"/>
  <c r="BC177" i="14" s="1"/>
  <c r="BD181" i="14"/>
  <c r="BD182" i="14" s="1"/>
  <c r="BA184" i="14"/>
  <c r="BA191" i="14" s="1"/>
  <c r="BB184" i="14"/>
  <c r="BB185" i="14" s="1"/>
  <c r="BC185" i="14"/>
  <c r="BC186" i="14" s="1"/>
  <c r="BD190" i="14"/>
  <c r="BD191" i="14" s="1"/>
  <c r="BA193" i="14"/>
  <c r="BA200" i="14" s="1"/>
  <c r="BB193" i="14"/>
  <c r="BB194" i="14" s="1"/>
  <c r="BC194" i="14"/>
  <c r="BC195" i="14" s="1"/>
  <c r="BD199" i="14"/>
  <c r="BD200" i="14" s="1"/>
  <c r="BA202" i="14"/>
  <c r="BA209" i="14" s="1"/>
  <c r="BB202" i="14"/>
  <c r="BB203" i="14" s="1"/>
  <c r="BC203" i="14"/>
  <c r="BC204" i="14" s="1"/>
  <c r="BD208" i="14"/>
  <c r="BD209" i="14" s="1"/>
  <c r="BA211" i="14"/>
  <c r="BA218" i="14" s="1"/>
  <c r="BB211" i="14"/>
  <c r="BB212" i="14" s="1"/>
  <c r="BC212" i="14"/>
  <c r="BC213" i="14" s="1"/>
  <c r="BD217" i="14"/>
  <c r="BD218" i="14" s="1"/>
  <c r="BA220" i="14"/>
  <c r="BA227" i="14" s="1"/>
  <c r="BB220" i="14"/>
  <c r="BB221" i="14" s="1"/>
  <c r="BC221" i="14"/>
  <c r="BC222" i="14" s="1"/>
  <c r="BD226" i="14"/>
  <c r="BD227" i="14" s="1"/>
  <c r="BA229" i="14"/>
  <c r="BA236" i="14" s="1"/>
  <c r="BB229" i="14"/>
  <c r="BB230" i="14" s="1"/>
  <c r="BC230" i="14"/>
  <c r="BC231" i="14" s="1"/>
  <c r="BD235" i="14"/>
  <c r="BD236" i="14" s="1"/>
  <c r="BA238" i="14"/>
  <c r="BA245" i="14" s="1"/>
  <c r="BB238" i="14"/>
  <c r="BB239" i="14" s="1"/>
  <c r="BC239" i="14"/>
  <c r="BC240" i="14" s="1"/>
  <c r="BD244" i="14"/>
  <c r="BD245" i="14" s="1"/>
  <c r="BA256" i="14"/>
  <c r="BB256" i="14"/>
  <c r="BB257" i="14" s="1"/>
  <c r="BC257" i="14"/>
  <c r="BC258" i="14" s="1"/>
  <c r="BD262" i="14"/>
  <c r="BD263" i="14" s="1"/>
  <c r="BC266" i="14"/>
  <c r="BC267" i="14" s="1"/>
  <c r="BD271" i="14"/>
  <c r="BD272" i="14" s="1"/>
  <c r="BA274" i="14"/>
  <c r="BA281" i="14" s="1"/>
  <c r="BB274" i="14"/>
  <c r="BB275" i="14" s="1"/>
  <c r="BC275" i="14"/>
  <c r="BC276" i="14" s="1"/>
  <c r="BD280" i="14"/>
  <c r="BD281" i="14" s="1"/>
  <c r="BA283" i="14"/>
  <c r="BA290" i="14" s="1"/>
  <c r="BB283" i="14"/>
  <c r="BB284" i="14" s="1"/>
  <c r="BC284" i="14"/>
  <c r="BC285" i="14" s="1"/>
  <c r="BD289" i="14"/>
  <c r="BD290" i="14" s="1"/>
  <c r="BA292" i="14"/>
  <c r="BA299" i="14" s="1"/>
  <c r="BB292" i="14"/>
  <c r="BB293" i="14" s="1"/>
  <c r="BC293" i="14"/>
  <c r="BC294" i="14" s="1"/>
  <c r="BD298" i="14"/>
  <c r="BD299" i="14" s="1"/>
  <c r="BA301" i="14"/>
  <c r="BA308" i="14" s="1"/>
  <c r="BB301" i="14"/>
  <c r="BB302" i="14" s="1"/>
  <c r="BC302" i="14"/>
  <c r="BC303" i="14" s="1"/>
  <c r="BD307" i="14"/>
  <c r="BD308" i="14" s="1"/>
  <c r="BA310" i="14"/>
  <c r="BA317" i="14" s="1"/>
  <c r="BB310" i="14"/>
  <c r="BB311" i="14" s="1"/>
  <c r="BC311" i="14"/>
  <c r="BC312" i="14" s="1"/>
  <c r="BD316" i="14"/>
  <c r="BD317" i="14" s="1"/>
  <c r="BA319" i="14"/>
  <c r="BA326" i="14" s="1"/>
  <c r="BB319" i="14"/>
  <c r="BB320" i="14" s="1"/>
  <c r="BC320" i="14"/>
  <c r="BC321" i="14" s="1"/>
  <c r="BD325" i="14"/>
  <c r="BD326" i="14" s="1"/>
  <c r="BA337" i="14"/>
  <c r="BA344" i="14" s="1"/>
  <c r="BB337" i="14"/>
  <c r="BB338" i="14" s="1"/>
  <c r="BC338" i="14"/>
  <c r="BC339" i="14" s="1"/>
  <c r="BD343" i="14"/>
  <c r="BD344" i="14" s="1"/>
  <c r="BA346" i="14"/>
  <c r="BA353" i="14" s="1"/>
  <c r="BB346" i="14"/>
  <c r="BB347" i="14" s="1"/>
  <c r="BC347" i="14"/>
  <c r="BC348" i="14" s="1"/>
  <c r="BD352" i="14"/>
  <c r="BD353" i="14" s="1"/>
  <c r="BA355" i="14"/>
  <c r="BA362" i="14" s="1"/>
  <c r="BB355" i="14"/>
  <c r="BB356" i="14" s="1"/>
  <c r="BC356" i="14"/>
  <c r="BC357" i="14" s="1"/>
  <c r="BD361" i="14"/>
  <c r="BD362" i="14" s="1"/>
  <c r="BD56" i="14"/>
  <c r="BA272" i="14"/>
  <c r="BB4" i="14"/>
  <c r="F138" i="46" l="1"/>
  <c r="C138" i="46"/>
  <c r="E138" i="46"/>
  <c r="D138" i="46"/>
  <c r="AK4" i="14"/>
  <c r="AS4" i="14" s="1"/>
  <c r="AS5" i="14" s="1"/>
  <c r="AK3" i="14"/>
  <c r="AR4" i="14" s="1"/>
  <c r="AR11" i="14" s="1"/>
  <c r="AK5" i="14"/>
  <c r="AT5" i="14" s="1"/>
  <c r="AT6" i="14" s="1"/>
  <c r="AK6" i="14"/>
  <c r="AU10" i="14" s="1"/>
  <c r="AU11" i="14" s="1"/>
  <c r="BC51" i="14"/>
  <c r="BD29" i="14"/>
  <c r="BD172" i="14"/>
  <c r="BD173" i="14" s="1"/>
  <c r="BC42" i="14"/>
  <c r="BC329" i="14"/>
  <c r="BC330" i="14" s="1"/>
  <c r="BB14" i="14"/>
  <c r="BB85" i="14"/>
  <c r="BB86" i="14" s="1"/>
  <c r="BC24" i="14"/>
  <c r="BC167" i="14"/>
  <c r="BC168" i="14" s="1"/>
  <c r="BB23" i="14"/>
  <c r="BB166" i="14"/>
  <c r="BB167" i="14" s="1"/>
  <c r="BD38" i="14"/>
  <c r="BD253" i="14"/>
  <c r="BD254" i="14" s="1"/>
  <c r="BA263" i="14"/>
  <c r="BC33" i="14"/>
  <c r="BC248" i="14"/>
  <c r="BC249" i="14" s="1"/>
  <c r="BB41" i="14"/>
  <c r="BB328" i="14"/>
  <c r="BB329" i="14" s="1"/>
  <c r="BB32" i="14"/>
  <c r="BB247" i="14"/>
  <c r="BB248" i="14" s="1"/>
  <c r="BD20" i="14"/>
  <c r="BD91" i="14"/>
  <c r="BD92" i="14" s="1"/>
  <c r="BD47" i="14"/>
  <c r="BD334" i="14"/>
  <c r="BD335" i="14" s="1"/>
  <c r="BA20" i="14"/>
  <c r="BA85" i="14"/>
  <c r="BA92" i="14" s="1"/>
  <c r="BA47" i="14"/>
  <c r="BA328" i="14"/>
  <c r="BA335" i="14" s="1"/>
  <c r="BA29" i="14"/>
  <c r="BA166" i="14"/>
  <c r="BA173" i="14" s="1"/>
  <c r="BA38" i="14"/>
  <c r="BA247" i="14"/>
  <c r="BA254" i="14" s="1"/>
  <c r="BC15" i="14"/>
  <c r="BD10" i="14"/>
  <c r="BD11" i="14" s="1"/>
  <c r="BC5" i="14"/>
  <c r="BC6" i="14" s="1"/>
  <c r="BB5" i="14"/>
  <c r="BA4" i="14"/>
  <c r="BA11" i="14" s="1"/>
  <c r="Y8" i="14"/>
  <c r="F10" i="38" s="1"/>
  <c r="F63" i="38" s="1"/>
  <c r="Y4" i="14"/>
  <c r="F6" i="38" s="1"/>
  <c r="F59" i="38" s="1"/>
  <c r="Y12" i="14"/>
  <c r="F14" i="38" s="1"/>
  <c r="F67" i="38" s="1"/>
  <c r="X9" i="14"/>
  <c r="E11" i="38" s="1"/>
  <c r="E64" i="38" s="1"/>
  <c r="Y16" i="14"/>
  <c r="F18" i="38" s="1"/>
  <c r="F71" i="38" s="1"/>
  <c r="X17" i="14"/>
  <c r="E19" i="38" s="1"/>
  <c r="E72" i="38" s="1"/>
  <c r="Y10" i="14"/>
  <c r="F12" i="38" s="1"/>
  <c r="F65" i="38" s="1"/>
  <c r="Y6" i="14"/>
  <c r="F8" i="38" s="1"/>
  <c r="F61" i="38" s="1"/>
  <c r="X18" i="14"/>
  <c r="E20" i="38" s="1"/>
  <c r="E73" i="38" s="1"/>
  <c r="W16" i="14"/>
  <c r="D18" i="38" s="1"/>
  <c r="D71" i="38" s="1"/>
  <c r="X14" i="14"/>
  <c r="E16" i="38" s="1"/>
  <c r="E69" i="38" s="1"/>
  <c r="W12" i="14"/>
  <c r="D14" i="38" s="1"/>
  <c r="D67" i="38" s="1"/>
  <c r="X10" i="14"/>
  <c r="E12" i="38" s="1"/>
  <c r="E65" i="38" s="1"/>
  <c r="W11" i="14"/>
  <c r="D13" i="38" s="1"/>
  <c r="D66" i="38" s="1"/>
  <c r="X15" i="14"/>
  <c r="E17" i="38" s="1"/>
  <c r="E70" i="38" s="1"/>
  <c r="W8" i="14"/>
  <c r="D10" i="38" s="1"/>
  <c r="D63" i="38" s="1"/>
  <c r="X6" i="14"/>
  <c r="E8" i="38" s="1"/>
  <c r="E61" i="38" s="1"/>
  <c r="W4" i="14"/>
  <c r="D6" i="38" s="1"/>
  <c r="D59" i="38" s="1"/>
  <c r="Y20" i="14"/>
  <c r="F22" i="38" s="1"/>
  <c r="F75" i="38" s="1"/>
  <c r="W7" i="14"/>
  <c r="D9" i="38" s="1"/>
  <c r="D62" i="38" s="1"/>
  <c r="D5" i="38"/>
  <c r="D58" i="38" s="1"/>
  <c r="W20" i="14"/>
  <c r="D22" i="38" s="1"/>
  <c r="D75" i="38" s="1"/>
  <c r="W22" i="14"/>
  <c r="D24" i="38" s="1"/>
  <c r="D77" i="38" s="1"/>
  <c r="X21" i="14"/>
  <c r="E23" i="38" s="1"/>
  <c r="E76" i="38" s="1"/>
  <c r="W19" i="14"/>
  <c r="D21" i="38" s="1"/>
  <c r="D74" i="38" s="1"/>
  <c r="W18" i="14"/>
  <c r="D20" i="38" s="1"/>
  <c r="D73" i="38" s="1"/>
  <c r="Y15" i="14"/>
  <c r="F17" i="38" s="1"/>
  <c r="F70" i="38" s="1"/>
  <c r="W15" i="14"/>
  <c r="D17" i="38" s="1"/>
  <c r="D70" i="38" s="1"/>
  <c r="W14" i="14"/>
  <c r="D16" i="38" s="1"/>
  <c r="D69" i="38" s="1"/>
  <c r="X13" i="14"/>
  <c r="E15" i="38" s="1"/>
  <c r="E68" i="38" s="1"/>
  <c r="Y11" i="14"/>
  <c r="F13" i="38" s="1"/>
  <c r="F66" i="38" s="1"/>
  <c r="W10" i="14"/>
  <c r="D12" i="38" s="1"/>
  <c r="D65" i="38" s="1"/>
  <c r="W6" i="14"/>
  <c r="D8" i="38" s="1"/>
  <c r="D61" i="38" s="1"/>
  <c r="X5" i="14"/>
  <c r="E7" i="38" s="1"/>
  <c r="E60" i="38" s="1"/>
  <c r="Y3" i="14"/>
  <c r="F5" i="38" s="1"/>
  <c r="F58" i="38" s="1"/>
  <c r="Y22" i="14"/>
  <c r="F24" i="38" s="1"/>
  <c r="F77" i="38" s="1"/>
  <c r="X19" i="14"/>
  <c r="E21" i="38" s="1"/>
  <c r="E74" i="38" s="1"/>
  <c r="Y18" i="14"/>
  <c r="F20" i="38" s="1"/>
  <c r="F73" i="38" s="1"/>
  <c r="Y17" i="14"/>
  <c r="F19" i="38" s="1"/>
  <c r="F72" i="38" s="1"/>
  <c r="W17" i="14"/>
  <c r="D19" i="38" s="1"/>
  <c r="D72" i="38" s="1"/>
  <c r="Y14" i="14"/>
  <c r="F16" i="38" s="1"/>
  <c r="F69" i="38" s="1"/>
  <c r="Y13" i="14"/>
  <c r="F15" i="38" s="1"/>
  <c r="F68" i="38" s="1"/>
  <c r="W13" i="14"/>
  <c r="D15" i="38" s="1"/>
  <c r="D68" i="38" s="1"/>
  <c r="X11" i="14"/>
  <c r="E13" i="38" s="1"/>
  <c r="E66" i="38" s="1"/>
  <c r="Y9" i="14"/>
  <c r="F11" i="38" s="1"/>
  <c r="F64" i="38" s="1"/>
  <c r="W9" i="14"/>
  <c r="D11" i="38" s="1"/>
  <c r="D64" i="38" s="1"/>
  <c r="X7" i="14"/>
  <c r="E9" i="38" s="1"/>
  <c r="E62" i="38" s="1"/>
  <c r="Y5" i="14"/>
  <c r="F7" i="38" s="1"/>
  <c r="F60" i="38" s="1"/>
  <c r="W5" i="14"/>
  <c r="D7" i="38" s="1"/>
  <c r="D60" i="38" s="1"/>
  <c r="X3" i="14"/>
  <c r="E5" i="38" s="1"/>
  <c r="E58" i="38" s="1"/>
  <c r="X22" i="14"/>
  <c r="E24" i="38" s="1"/>
  <c r="E77" i="38" s="1"/>
  <c r="Y21" i="14"/>
  <c r="F23" i="38" s="1"/>
  <c r="F76" i="38" s="1"/>
  <c r="W21" i="14"/>
  <c r="D23" i="38" s="1"/>
  <c r="D76" i="38" s="1"/>
  <c r="X16" i="14"/>
  <c r="E18" i="38" s="1"/>
  <c r="E71" i="38" s="1"/>
  <c r="X12" i="14"/>
  <c r="E14" i="38" s="1"/>
  <c r="E67" i="38" s="1"/>
  <c r="X4" i="14"/>
  <c r="E6" i="38" s="1"/>
  <c r="E59" i="38" s="1"/>
  <c r="X20" i="14"/>
  <c r="E22" i="38" s="1"/>
  <c r="E75" i="38" s="1"/>
  <c r="Y19" i="14"/>
  <c r="F21" i="38" s="1"/>
  <c r="F74" i="38" s="1"/>
  <c r="X8" i="14"/>
  <c r="E10" i="38" s="1"/>
  <c r="E63" i="38" s="1"/>
  <c r="Y7" i="14"/>
  <c r="F9" i="38" s="1"/>
  <c r="F62" i="38" s="1"/>
  <c r="J77" i="38" l="1"/>
  <c r="I68" i="38"/>
  <c r="K58" i="38"/>
  <c r="I58" i="38"/>
  <c r="J66" i="38"/>
  <c r="I62" i="38"/>
  <c r="I74" i="38"/>
  <c r="J61" i="38"/>
  <c r="J73" i="38"/>
  <c r="CZ6" i="14"/>
  <c r="K73" i="38" s="1"/>
  <c r="I70" i="38"/>
  <c r="J58" i="38"/>
  <c r="I73" i="38"/>
  <c r="CY4" i="14"/>
  <c r="J76" i="38"/>
  <c r="I63" i="38"/>
  <c r="K61" i="38"/>
  <c r="K64" i="38"/>
  <c r="I67" i="38"/>
  <c r="J60" i="38"/>
  <c r="I71" i="38"/>
  <c r="J75" i="38"/>
  <c r="J67" i="38"/>
  <c r="K72" i="38"/>
  <c r="K66" i="38"/>
  <c r="I77" i="38"/>
  <c r="J70" i="38"/>
  <c r="K65" i="38"/>
  <c r="I66" i="38"/>
  <c r="J71" i="38"/>
  <c r="J65" i="38"/>
  <c r="K71" i="38"/>
  <c r="AE3" i="14"/>
  <c r="AE4" i="14"/>
  <c r="AC4" i="14"/>
  <c r="AC3" i="14"/>
  <c r="AE6" i="14"/>
  <c r="AD5" i="14"/>
  <c r="AC5" i="14"/>
  <c r="AC6" i="14"/>
  <c r="AD4" i="14"/>
  <c r="AE5" i="14"/>
  <c r="AD6" i="14"/>
  <c r="AD3" i="14"/>
  <c r="K74" i="38" l="1"/>
  <c r="I65" i="38"/>
  <c r="K76" i="38"/>
  <c r="I61" i="38"/>
  <c r="I76" i="38"/>
  <c r="J63" i="38"/>
  <c r="I72" i="38"/>
  <c r="I69" i="38"/>
  <c r="K69" i="38"/>
  <c r="K67" i="38"/>
  <c r="J64" i="38"/>
  <c r="J72" i="38"/>
  <c r="J62" i="38"/>
  <c r="K62" i="38"/>
  <c r="J59" i="38"/>
  <c r="J68" i="38"/>
  <c r="I60" i="38"/>
  <c r="J69" i="38"/>
  <c r="K77" i="38"/>
  <c r="D143" i="46"/>
  <c r="E143" i="46"/>
  <c r="F143" i="46"/>
  <c r="C143" i="46"/>
  <c r="F142" i="46"/>
  <c r="D142" i="46"/>
  <c r="C142" i="46"/>
  <c r="E142" i="46"/>
  <c r="I59" i="38"/>
  <c r="K75" i="38"/>
  <c r="J74" i="38"/>
  <c r="I75" i="38"/>
  <c r="K60" i="38"/>
  <c r="I64" i="38"/>
  <c r="K59" i="38"/>
  <c r="K63" i="38"/>
  <c r="K68" i="38"/>
  <c r="K70" i="38"/>
  <c r="F144" i="46" l="1"/>
  <c r="E144" i="46"/>
  <c r="C144" i="46"/>
  <c r="D144" i="46"/>
</calcChain>
</file>

<file path=xl/sharedStrings.xml><?xml version="1.0" encoding="utf-8"?>
<sst xmlns="http://schemas.openxmlformats.org/spreadsheetml/2006/main" count="937" uniqueCount="129">
  <si>
    <t>Healthy &amp; Safe</t>
  </si>
  <si>
    <t xml:space="preserve">Affiliation </t>
  </si>
  <si>
    <t xml:space="preserve">Agency </t>
  </si>
  <si>
    <t>Autonomy</t>
  </si>
  <si>
    <t>H&amp;S</t>
  </si>
  <si>
    <t>Affiliation</t>
  </si>
  <si>
    <t>Agency</t>
  </si>
  <si>
    <t>I like this School</t>
  </si>
  <si>
    <t>I work hard in this school</t>
  </si>
  <si>
    <t>I have friends in this School</t>
  </si>
  <si>
    <t>People in school can help me if I get upset</t>
  </si>
  <si>
    <t>I belong to this school / I feel important to this school</t>
  </si>
  <si>
    <t>I am proud of the work I do in school / my work is good</t>
  </si>
  <si>
    <t>Teachers tell me what I am good at</t>
  </si>
  <si>
    <t>I will keep trying even if the work is hard</t>
  </si>
  <si>
    <t>I am good at working with others</t>
  </si>
  <si>
    <t>I like being chosen to do things in school</t>
  </si>
  <si>
    <t>Other pupils look out for me in school / make sure I am feeling OK</t>
  </si>
  <si>
    <t>I can wait until it is my turn</t>
  </si>
  <si>
    <t>I can stand up for myself in school</t>
  </si>
  <si>
    <t>Adults look out for me in school / make sure I am feeling OK</t>
  </si>
  <si>
    <t>I follow the school Rules</t>
  </si>
  <si>
    <t>People listen to me in school</t>
  </si>
  <si>
    <t>I feel safe in school</t>
  </si>
  <si>
    <t>I staf calm even if I do not get what I want</t>
  </si>
  <si>
    <t>I would complain if I felt picked on by anyone in school</t>
  </si>
  <si>
    <t>I feel good about myself in school</t>
  </si>
  <si>
    <t>FEELING HEALTHY &amp; SAFE</t>
  </si>
  <si>
    <t>AFFILIATION
Nurtured &amp; Included</t>
  </si>
  <si>
    <t>AGENCY
Active &amp; Achieving</t>
  </si>
  <si>
    <t>AUTONOMY
Respected &amp; Responsible</t>
  </si>
  <si>
    <t>Qu.</t>
  </si>
  <si>
    <t>Number who gave a score between 1 and 3</t>
  </si>
  <si>
    <t>Number of C/YP who gave a 10</t>
  </si>
  <si>
    <t>Number of C/YP who gave a 9</t>
  </si>
  <si>
    <t>Number of C/YP who gave a 8</t>
  </si>
  <si>
    <t>Number of C/YP who gave a 7</t>
  </si>
  <si>
    <t>Number of C/YP who gave a 6</t>
  </si>
  <si>
    <t>Number of C/YP who gave a 5</t>
  </si>
  <si>
    <t>Number of C/YP who gave a 4</t>
  </si>
  <si>
    <t>Number of C/YP who gave a 3</t>
  </si>
  <si>
    <t>Number of C/YP who gave a 2</t>
  </si>
  <si>
    <t>Number of C/YP who gave a 1</t>
  </si>
  <si>
    <t>Number of YP who gave score of between 8 and 10</t>
  </si>
  <si>
    <t>Number of YP who gave a score between 4 and 7</t>
  </si>
  <si>
    <t>Healthy / Safe</t>
  </si>
  <si>
    <t>Sparkline</t>
  </si>
  <si>
    <t>Number of High Scores</t>
  </si>
  <si>
    <t>Number of Medium Scores</t>
  </si>
  <si>
    <t>Number of Low Scores</t>
  </si>
  <si>
    <t>ID</t>
  </si>
  <si>
    <t>No. of Question</t>
  </si>
  <si>
    <t>Question</t>
  </si>
  <si>
    <t>Column</t>
  </si>
  <si>
    <t>H</t>
  </si>
  <si>
    <t>I</t>
  </si>
  <si>
    <t>J</t>
  </si>
  <si>
    <t>K</t>
  </si>
  <si>
    <t>L</t>
  </si>
  <si>
    <t>M</t>
  </si>
  <si>
    <t>N</t>
  </si>
  <si>
    <t>O</t>
  </si>
  <si>
    <t>P</t>
  </si>
  <si>
    <t>Q</t>
  </si>
  <si>
    <t>R</t>
  </si>
  <si>
    <t>S</t>
  </si>
  <si>
    <t>T</t>
  </si>
  <si>
    <t>U</t>
  </si>
  <si>
    <t>V</t>
  </si>
  <si>
    <t>W</t>
  </si>
  <si>
    <t>X</t>
  </si>
  <si>
    <t>Y</t>
  </si>
  <si>
    <t>Z</t>
  </si>
  <si>
    <t>AA</t>
  </si>
  <si>
    <t>Yes</t>
  </si>
  <si>
    <t>Sometimes</t>
  </si>
  <si>
    <t>No</t>
  </si>
  <si>
    <t xml:space="preserve">AVERAGE SCORE FOR </t>
  </si>
  <si>
    <t>Feeling Healthy &amp; Safe</t>
  </si>
  <si>
    <t>Fill top</t>
  </si>
  <si>
    <t>Fill bottom</t>
  </si>
  <si>
    <t>This Column is for all Bar charts</t>
  </si>
  <si>
    <t>How much to take off</t>
  </si>
  <si>
    <t>This is for average radar</t>
  </si>
  <si>
    <t>Top Fill</t>
  </si>
  <si>
    <t>Bottom Fill</t>
  </si>
  <si>
    <t>To take away</t>
  </si>
  <si>
    <t>THIS COLUMN IS FOR ALL 40 RADAR CHARTS</t>
  </si>
  <si>
    <t xml:space="preserve">Autonomy </t>
  </si>
  <si>
    <t>Summary in Yes No Sometimes Style</t>
  </si>
  <si>
    <t>Number of CYP who scored between 8 and 10 or said 'Yes'</t>
  </si>
  <si>
    <t>Number of CYP who scored between 4 and 7 or said 'Sometimes'</t>
  </si>
  <si>
    <t>Number of CYP who scored between 1 and 3 or said 'No'</t>
  </si>
  <si>
    <t>Start time</t>
  </si>
  <si>
    <t>Completion time</t>
  </si>
  <si>
    <t>Email</t>
  </si>
  <si>
    <t>Name</t>
  </si>
  <si>
    <t>Name2</t>
  </si>
  <si>
    <t>Class</t>
  </si>
  <si>
    <t>I like this school</t>
  </si>
  <si>
    <t>Other pupils look out for me in school / make sure I am feeling ok</t>
  </si>
  <si>
    <t>I have friends in this school</t>
  </si>
  <si>
    <t>Adults look out for me in school / make sure I am feeling ok</t>
  </si>
  <si>
    <t>I follow the school rules</t>
  </si>
  <si>
    <t>I stay calm even if I don't get what I want</t>
  </si>
  <si>
    <t>POINT 'A' RADAR CHARTS</t>
  </si>
  <si>
    <t>POINT 'B' RADAR CHARTS</t>
  </si>
  <si>
    <t>POINT 'A' BAR CHARTS</t>
  </si>
  <si>
    <t>POINT 'B' BAR CHARTS</t>
  </si>
  <si>
    <t>POINT 'A' RESULTS</t>
  </si>
  <si>
    <t>POINT 'B' RESULTS</t>
  </si>
  <si>
    <t>DIFFERENCE BETWEEN POINT 'A' and POINT 'B'</t>
  </si>
  <si>
    <t xml:space="preserve">Point A </t>
  </si>
  <si>
    <t>Point B</t>
  </si>
  <si>
    <t>% Change</t>
  </si>
  <si>
    <t>Score Change</t>
  </si>
  <si>
    <t>SPARKLINE
Blue means an increase
Red means a decrease</t>
  </si>
  <si>
    <t>Point 'A' Individual Response</t>
  </si>
  <si>
    <t>Point 'B' Individual Response</t>
  </si>
  <si>
    <t>Difference between Point 'A' and 'Point 'B' for each individual CYP</t>
  </si>
  <si>
    <t>TOTAL SCORE</t>
  </si>
  <si>
    <t>TOTAL %</t>
  </si>
  <si>
    <t xml:space="preserve">Maximum Score = </t>
  </si>
  <si>
    <t>Results below show the difference between the total score for point A and Point B for each individual question. 
The sparkline can be used to quickly analyse</t>
  </si>
  <si>
    <t>Tables below show individual scores for CYP
Maximum score is 40 for each Wellbeing strand</t>
  </si>
  <si>
    <t xml:space="preserve">Number of Responses = </t>
  </si>
  <si>
    <t>Change in Medium score  / 'Sometimes' answers</t>
  </si>
  <si>
    <t>Change in Low scores / 'No' answers</t>
  </si>
  <si>
    <t>Change in High score / 'Yes' answers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</si>
</sst>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"/>
    <numFmt numFmtId="165" formatCode="m/d/yy\ h:mm:ss"/>
    <numFmt numFmtId="166" formatCode="0.0%"/>
  </numFmts>
  <fonts count="9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20"/>
      <color rgb="FFFF0000"/>
      <name val="Calibri"/>
      <family val="2"/>
      <scheme val="minor"/>
    </font>
    <font>
      <sz val="22"/>
      <color theme="1"/>
      <name val="Calibri"/>
      <family val="2"/>
      <scheme val="minor"/>
    </font>
    <font>
      <sz val="20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4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4" tint="0.79998168889431442"/>
        <bgColor theme="4" tint="0.79998168889431442"/>
      </patternFill>
    </fill>
  </fills>
  <borders count="3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180">
    <xf numFmtId="0" fontId="0" fillId="0" borderId="0" xfId="0"/>
    <xf numFmtId="0" fontId="0" fillId="0" borderId="0" xfId="0" applyAlignment="1">
      <alignment horizontal="center" vertical="center"/>
    </xf>
    <xf numFmtId="0" fontId="0" fillId="2" borderId="3" xfId="0" applyFill="1" applyBorder="1" applyAlignment="1">
      <alignment horizontal="center" vertical="center"/>
    </xf>
    <xf numFmtId="0" fontId="0" fillId="5" borderId="3" xfId="0" applyFill="1" applyBorder="1" applyAlignment="1">
      <alignment horizontal="center" vertical="center"/>
    </xf>
    <xf numFmtId="0" fontId="0" fillId="6" borderId="3" xfId="0" applyFill="1" applyBorder="1" applyAlignment="1">
      <alignment horizontal="center" vertical="center"/>
    </xf>
    <xf numFmtId="0" fontId="0" fillId="7" borderId="3" xfId="0" applyFill="1" applyBorder="1" applyAlignment="1">
      <alignment horizontal="center" vertical="center"/>
    </xf>
    <xf numFmtId="0" fontId="0" fillId="8" borderId="3" xfId="0" applyFill="1" applyBorder="1" applyAlignment="1">
      <alignment horizontal="center" vertical="center"/>
    </xf>
    <xf numFmtId="0" fontId="0" fillId="0" borderId="0" xfId="0" applyBorder="1"/>
    <xf numFmtId="0" fontId="0" fillId="7" borderId="1" xfId="0" applyFill="1" applyBorder="1" applyAlignment="1">
      <alignment horizontal="center" vertical="center" wrapText="1"/>
    </xf>
    <xf numFmtId="0" fontId="0" fillId="0" borderId="0" xfId="0" applyFill="1" applyBorder="1"/>
    <xf numFmtId="1" fontId="0" fillId="0" borderId="0" xfId="0" applyNumberFormat="1" applyAlignment="1">
      <alignment horizontal="center" vertical="center"/>
    </xf>
    <xf numFmtId="0" fontId="0" fillId="9" borderId="1" xfId="0" applyFill="1" applyBorder="1" applyAlignment="1">
      <alignment horizontal="center" vertical="center"/>
    </xf>
    <xf numFmtId="164" fontId="0" fillId="0" borderId="0" xfId="0" applyNumberFormat="1" applyFill="1" applyBorder="1" applyAlignment="1">
      <alignment horizontal="center" vertical="center"/>
    </xf>
    <xf numFmtId="164" fontId="0" fillId="0" borderId="0" xfId="0" applyNumberFormat="1" applyFill="1" applyAlignment="1">
      <alignment horizontal="center" vertical="center"/>
    </xf>
    <xf numFmtId="1" fontId="0" fillId="9" borderId="1" xfId="0" applyNumberFormat="1" applyFill="1" applyBorder="1" applyAlignment="1">
      <alignment horizontal="center" vertical="center"/>
    </xf>
    <xf numFmtId="1" fontId="0" fillId="2" borderId="1" xfId="0" applyNumberFormat="1" applyFill="1" applyBorder="1" applyAlignment="1">
      <alignment horizontal="center"/>
    </xf>
    <xf numFmtId="1" fontId="0" fillId="5" borderId="1" xfId="0" applyNumberFormat="1" applyFill="1" applyBorder="1" applyAlignment="1">
      <alignment horizontal="center"/>
    </xf>
    <xf numFmtId="1" fontId="0" fillId="7" borderId="1" xfId="0" applyNumberFormat="1" applyFill="1" applyBorder="1" applyAlignment="1">
      <alignment horizontal="center"/>
    </xf>
    <xf numFmtId="1" fontId="0" fillId="8" borderId="1" xfId="0" applyNumberFormat="1" applyFill="1" applyBorder="1" applyAlignment="1">
      <alignment horizontal="center"/>
    </xf>
    <xf numFmtId="1" fontId="0" fillId="0" borderId="0" xfId="0" applyNumberFormat="1"/>
    <xf numFmtId="1" fontId="0" fillId="2" borderId="1" xfId="0" applyNumberFormat="1" applyFill="1" applyBorder="1" applyAlignment="1">
      <alignment horizontal="center" vertical="center"/>
    </xf>
    <xf numFmtId="1" fontId="0" fillId="5" borderId="1" xfId="0" applyNumberFormat="1" applyFill="1" applyBorder="1" applyAlignment="1">
      <alignment horizontal="center" vertical="center"/>
    </xf>
    <xf numFmtId="1" fontId="0" fillId="7" borderId="1" xfId="0" applyNumberFormat="1" applyFill="1" applyBorder="1" applyAlignment="1">
      <alignment horizontal="center" vertical="center"/>
    </xf>
    <xf numFmtId="1" fontId="0" fillId="8" borderId="1" xfId="0" applyNumberFormat="1" applyFill="1" applyBorder="1" applyAlignment="1">
      <alignment horizontal="center" vertical="center"/>
    </xf>
    <xf numFmtId="0" fontId="0" fillId="0" borderId="1" xfId="0" applyBorder="1"/>
    <xf numFmtId="0" fontId="0" fillId="0" borderId="0" xfId="0" applyAlignment="1">
      <alignment horizontal="center" vertical="center" wrapText="1"/>
    </xf>
    <xf numFmtId="0" fontId="0" fillId="2" borderId="4" xfId="0" applyFill="1" applyBorder="1" applyAlignment="1">
      <alignment horizontal="right"/>
    </xf>
    <xf numFmtId="0" fontId="0" fillId="5" borderId="4" xfId="0" applyFill="1" applyBorder="1" applyAlignment="1">
      <alignment horizontal="right"/>
    </xf>
    <xf numFmtId="0" fontId="0" fillId="6" borderId="4" xfId="0" applyFill="1" applyBorder="1" applyAlignment="1">
      <alignment horizontal="right"/>
    </xf>
    <xf numFmtId="0" fontId="0" fillId="7" borderId="4" xfId="0" applyFill="1" applyBorder="1" applyAlignment="1">
      <alignment horizontal="right"/>
    </xf>
    <xf numFmtId="0" fontId="0" fillId="8" borderId="4" xfId="0" applyFill="1" applyBorder="1" applyAlignment="1">
      <alignment horizontal="right"/>
    </xf>
    <xf numFmtId="0" fontId="0" fillId="0" borderId="1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1" fontId="0" fillId="0" borderId="1" xfId="0" applyNumberFormat="1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0" fontId="0" fillId="5" borderId="1" xfId="0" applyFill="1" applyBorder="1" applyAlignment="1">
      <alignment horizontal="center" vertical="center"/>
    </xf>
    <xf numFmtId="0" fontId="0" fillId="6" borderId="1" xfId="0" applyFill="1" applyBorder="1" applyAlignment="1">
      <alignment horizontal="center" vertical="center"/>
    </xf>
    <xf numFmtId="0" fontId="0" fillId="7" borderId="1" xfId="0" applyFill="1" applyBorder="1" applyAlignment="1">
      <alignment horizontal="center" vertical="center"/>
    </xf>
    <xf numFmtId="0" fontId="0" fillId="8" borderId="1" xfId="0" applyFill="1" applyBorder="1" applyAlignment="1">
      <alignment horizontal="center" vertical="center"/>
    </xf>
    <xf numFmtId="0" fontId="0" fillId="0" borderId="3" xfId="0" applyBorder="1" applyAlignment="1">
      <alignment horizontal="center" vertical="center" wrapText="1"/>
    </xf>
    <xf numFmtId="0" fontId="0" fillId="0" borderId="0" xfId="0" applyBorder="1" applyAlignment="1">
      <alignment horizontal="center"/>
    </xf>
    <xf numFmtId="1" fontId="0" fillId="0" borderId="0" xfId="0" applyNumberFormat="1" applyBorder="1" applyAlignment="1">
      <alignment horizontal="center" vertical="center"/>
    </xf>
    <xf numFmtId="1" fontId="0" fillId="0" borderId="1" xfId="0" applyNumberFormat="1" applyBorder="1" applyAlignment="1">
      <alignment horizontal="center"/>
    </xf>
    <xf numFmtId="0" fontId="0" fillId="0" borderId="1" xfId="0" applyBorder="1" applyAlignment="1">
      <alignment wrapText="1"/>
    </xf>
    <xf numFmtId="16" fontId="0" fillId="0" borderId="1" xfId="0" applyNumberFormat="1" applyBorder="1" applyAlignment="1">
      <alignment horizontal="center" vertical="center" wrapText="1"/>
    </xf>
    <xf numFmtId="0" fontId="0" fillId="3" borderId="1" xfId="0" applyFill="1" applyBorder="1" applyAlignment="1">
      <alignment horizontal="center" vertical="center" wrapText="1"/>
    </xf>
    <xf numFmtId="0" fontId="0" fillId="2" borderId="1" xfId="0" applyFill="1" applyBorder="1" applyAlignment="1">
      <alignment horizontal="center" vertical="center" wrapText="1"/>
    </xf>
    <xf numFmtId="0" fontId="0" fillId="5" borderId="1" xfId="0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0" fillId="2" borderId="1" xfId="0" applyFill="1" applyBorder="1" applyAlignment="1">
      <alignment horizontal="center" vertical="center" wrapText="1"/>
    </xf>
    <xf numFmtId="0" fontId="0" fillId="5" borderId="1" xfId="0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0" fillId="4" borderId="1" xfId="0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/>
    </xf>
    <xf numFmtId="0" fontId="0" fillId="0" borderId="1" xfId="0" applyBorder="1" applyAlignment="1"/>
    <xf numFmtId="0" fontId="0" fillId="0" borderId="0" xfId="0" applyFill="1" applyBorder="1" applyAlignment="1">
      <alignment horizontal="center" vertical="center" wrapText="1"/>
    </xf>
    <xf numFmtId="0" fontId="0" fillId="3" borderId="1" xfId="0" applyFill="1" applyBorder="1" applyAlignment="1">
      <alignment horizontal="center" vertical="center"/>
    </xf>
    <xf numFmtId="1" fontId="0" fillId="2" borderId="4" xfId="0" applyNumberFormat="1" applyFill="1" applyBorder="1" applyAlignment="1">
      <alignment horizontal="center" vertical="center"/>
    </xf>
    <xf numFmtId="1" fontId="0" fillId="5" borderId="4" xfId="0" applyNumberFormat="1" applyFill="1" applyBorder="1" applyAlignment="1">
      <alignment horizontal="center" vertical="center"/>
    </xf>
    <xf numFmtId="1" fontId="0" fillId="6" borderId="4" xfId="0" applyNumberFormat="1" applyFill="1" applyBorder="1" applyAlignment="1">
      <alignment horizontal="center" vertical="center"/>
    </xf>
    <xf numFmtId="1" fontId="0" fillId="7" borderId="4" xfId="0" applyNumberFormat="1" applyFill="1" applyBorder="1" applyAlignment="1">
      <alignment horizontal="center" vertical="center"/>
    </xf>
    <xf numFmtId="1" fontId="0" fillId="8" borderId="4" xfId="0" applyNumberFormat="1" applyFill="1" applyBorder="1" applyAlignment="1">
      <alignment horizontal="center" vertical="center"/>
    </xf>
    <xf numFmtId="1" fontId="1" fillId="0" borderId="1" xfId="0" applyNumberFormat="1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1" fontId="1" fillId="2" borderId="1" xfId="0" applyNumberFormat="1" applyFont="1" applyFill="1" applyBorder="1" applyAlignment="1">
      <alignment horizontal="center" vertical="center"/>
    </xf>
    <xf numFmtId="1" fontId="1" fillId="5" borderId="1" xfId="0" applyNumberFormat="1" applyFont="1" applyFill="1" applyBorder="1" applyAlignment="1">
      <alignment horizontal="center"/>
    </xf>
    <xf numFmtId="1" fontId="1" fillId="3" borderId="1" xfId="0" applyNumberFormat="1" applyFont="1" applyFill="1" applyBorder="1" applyAlignment="1">
      <alignment horizontal="center"/>
    </xf>
    <xf numFmtId="1" fontId="1" fillId="8" borderId="1" xfId="0" applyNumberFormat="1" applyFont="1" applyFill="1" applyBorder="1" applyAlignment="1">
      <alignment horizontal="center"/>
    </xf>
    <xf numFmtId="0" fontId="0" fillId="0" borderId="5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/>
    </xf>
    <xf numFmtId="1" fontId="0" fillId="4" borderId="1" xfId="0" applyNumberFormat="1" applyFill="1" applyBorder="1" applyAlignment="1">
      <alignment horizontal="center" vertical="center"/>
    </xf>
    <xf numFmtId="0" fontId="0" fillId="4" borderId="1" xfId="0" applyFill="1" applyBorder="1" applyAlignment="1">
      <alignment horizontal="center" vertical="center"/>
    </xf>
    <xf numFmtId="0" fontId="4" fillId="0" borderId="0" xfId="0" applyFont="1" applyAlignment="1">
      <alignment horizontal="center" vertical="center" wrapText="1"/>
    </xf>
    <xf numFmtId="0" fontId="4" fillId="0" borderId="0" xfId="0" applyFont="1" applyAlignment="1">
      <alignment horizontal="center" vertical="center"/>
    </xf>
    <xf numFmtId="0" fontId="0" fillId="0" borderId="2" xfId="0" applyBorder="1"/>
    <xf numFmtId="0" fontId="0" fillId="0" borderId="4" xfId="0" applyBorder="1" applyAlignment="1">
      <alignment horizontal="right"/>
    </xf>
    <xf numFmtId="0" fontId="0" fillId="3" borderId="1" xfId="0" applyFill="1" applyBorder="1" applyAlignment="1">
      <alignment horizontal="center" vertical="center" wrapText="1"/>
    </xf>
    <xf numFmtId="0" fontId="0" fillId="2" borderId="1" xfId="0" applyFill="1" applyBorder="1" applyAlignment="1">
      <alignment horizontal="center" vertical="center" wrapText="1"/>
    </xf>
    <xf numFmtId="0" fontId="0" fillId="5" borderId="1" xfId="0" applyFill="1" applyBorder="1" applyAlignment="1">
      <alignment horizontal="center" vertical="center" wrapText="1"/>
    </xf>
    <xf numFmtId="0" fontId="0" fillId="0" borderId="7" xfId="0" applyBorder="1"/>
    <xf numFmtId="0" fontId="0" fillId="0" borderId="8" xfId="0" applyBorder="1"/>
    <xf numFmtId="0" fontId="0" fillId="0" borderId="9" xfId="0" applyBorder="1"/>
    <xf numFmtId="0" fontId="0" fillId="0" borderId="10" xfId="0" applyBorder="1"/>
    <xf numFmtId="0" fontId="0" fillId="0" borderId="11" xfId="0" applyBorder="1"/>
    <xf numFmtId="0" fontId="0" fillId="0" borderId="12" xfId="0" applyBorder="1"/>
    <xf numFmtId="0" fontId="0" fillId="0" borderId="13" xfId="0" applyBorder="1"/>
    <xf numFmtId="0" fontId="0" fillId="0" borderId="14" xfId="0" applyBorder="1"/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5" fillId="0" borderId="0" xfId="0" applyFont="1" applyBorder="1" applyAlignment="1">
      <alignment vertical="center"/>
    </xf>
    <xf numFmtId="0" fontId="6" fillId="10" borderId="18" xfId="0" applyNumberFormat="1" applyFont="1" applyFill="1" applyBorder="1"/>
    <xf numFmtId="0" fontId="6" fillId="10" borderId="19" xfId="0" applyNumberFormat="1" applyFont="1" applyFill="1" applyBorder="1"/>
    <xf numFmtId="0" fontId="6" fillId="10" borderId="20" xfId="0" applyNumberFormat="1" applyFont="1" applyFill="1" applyBorder="1"/>
    <xf numFmtId="0" fontId="0" fillId="11" borderId="18" xfId="0" applyFont="1" applyFill="1" applyBorder="1"/>
    <xf numFmtId="165" fontId="0" fillId="11" borderId="19" xfId="0" applyNumberFormat="1" applyFont="1" applyFill="1" applyBorder="1"/>
    <xf numFmtId="0" fontId="0" fillId="11" borderId="19" xfId="0" applyNumberFormat="1" applyFont="1" applyFill="1" applyBorder="1"/>
    <xf numFmtId="0" fontId="0" fillId="11" borderId="19" xfId="0" applyFont="1" applyFill="1" applyBorder="1"/>
    <xf numFmtId="0" fontId="0" fillId="11" borderId="20" xfId="0" applyFont="1" applyFill="1" applyBorder="1"/>
    <xf numFmtId="0" fontId="0" fillId="0" borderId="18" xfId="0" applyFont="1" applyBorder="1"/>
    <xf numFmtId="165" fontId="0" fillId="0" borderId="19" xfId="0" applyNumberFormat="1" applyFont="1" applyBorder="1"/>
    <xf numFmtId="0" fontId="0" fillId="0" borderId="19" xfId="0" applyNumberFormat="1" applyFont="1" applyBorder="1"/>
    <xf numFmtId="0" fontId="0" fillId="0" borderId="19" xfId="0" applyFont="1" applyBorder="1"/>
    <xf numFmtId="0" fontId="0" fillId="0" borderId="20" xfId="0" applyFont="1" applyBorder="1"/>
    <xf numFmtId="0" fontId="0" fillId="0" borderId="0" xfId="0" applyFill="1"/>
    <xf numFmtId="0" fontId="0" fillId="0" borderId="0" xfId="0" applyFont="1" applyFill="1" applyBorder="1"/>
    <xf numFmtId="0" fontId="0" fillId="0" borderId="21" xfId="0" applyFont="1" applyFill="1" applyBorder="1"/>
    <xf numFmtId="0" fontId="4" fillId="0" borderId="10" xfId="0" applyFont="1" applyBorder="1"/>
    <xf numFmtId="0" fontId="0" fillId="0" borderId="0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0" fontId="0" fillId="0" borderId="0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0" xfId="0" applyAlignment="1">
      <alignment horizontal="left" vertical="center"/>
    </xf>
    <xf numFmtId="0" fontId="0" fillId="0" borderId="1" xfId="0" applyBorder="1" applyAlignment="1">
      <alignment horizontal="left" vertical="center"/>
    </xf>
    <xf numFmtId="0" fontId="0" fillId="0" borderId="0" xfId="0" applyBorder="1" applyAlignment="1">
      <alignment horizontal="left" vertical="center"/>
    </xf>
    <xf numFmtId="0" fontId="0" fillId="0" borderId="24" xfId="0" applyBorder="1" applyAlignment="1">
      <alignment horizontal="left" vertical="center"/>
    </xf>
    <xf numFmtId="0" fontId="0" fillId="2" borderId="24" xfId="0" applyFill="1" applyBorder="1" applyAlignment="1">
      <alignment horizontal="center" vertical="center" wrapText="1"/>
    </xf>
    <xf numFmtId="0" fontId="0" fillId="5" borderId="24" xfId="0" applyFill="1" applyBorder="1" applyAlignment="1">
      <alignment horizontal="center" vertical="center" wrapText="1"/>
    </xf>
    <xf numFmtId="0" fontId="0" fillId="3" borderId="24" xfId="0" applyFill="1" applyBorder="1" applyAlignment="1">
      <alignment horizontal="center" vertical="center" wrapText="1"/>
    </xf>
    <xf numFmtId="0" fontId="0" fillId="4" borderId="24" xfId="0" applyFill="1" applyBorder="1" applyAlignment="1">
      <alignment horizontal="center" vertical="center" wrapText="1"/>
    </xf>
    <xf numFmtId="166" fontId="0" fillId="0" borderId="1" xfId="0" applyNumberFormat="1" applyBorder="1" applyAlignment="1">
      <alignment horizontal="center" vertical="center"/>
    </xf>
    <xf numFmtId="0" fontId="4" fillId="0" borderId="0" xfId="0" applyFont="1" applyBorder="1" applyAlignment="1">
      <alignment horizontal="center" vertical="center"/>
    </xf>
    <xf numFmtId="1" fontId="0" fillId="0" borderId="0" xfId="0" applyNumberFormat="1" applyFill="1" applyBorder="1" applyAlignment="1">
      <alignment horizontal="center" vertical="center"/>
    </xf>
    <xf numFmtId="0" fontId="0" fillId="2" borderId="29" xfId="0" applyFill="1" applyBorder="1" applyAlignment="1">
      <alignment horizontal="center" vertical="center" wrapText="1"/>
    </xf>
    <xf numFmtId="0" fontId="0" fillId="5" borderId="29" xfId="0" applyFill="1" applyBorder="1" applyAlignment="1">
      <alignment horizontal="center" vertical="center" wrapText="1"/>
    </xf>
    <xf numFmtId="0" fontId="0" fillId="3" borderId="29" xfId="0" applyFill="1" applyBorder="1" applyAlignment="1">
      <alignment horizontal="center" vertical="center" wrapText="1"/>
    </xf>
    <xf numFmtId="0" fontId="0" fillId="4" borderId="30" xfId="0" applyFill="1" applyBorder="1" applyAlignment="1">
      <alignment horizontal="center" vertical="center" wrapText="1"/>
    </xf>
    <xf numFmtId="0" fontId="0" fillId="0" borderId="22" xfId="0" applyBorder="1" applyAlignment="1">
      <alignment horizontal="left" vertical="center"/>
    </xf>
    <xf numFmtId="0" fontId="1" fillId="0" borderId="23" xfId="0" applyFont="1" applyBorder="1" applyAlignment="1">
      <alignment horizontal="right" vertical="center"/>
    </xf>
    <xf numFmtId="0" fontId="1" fillId="0" borderId="23" xfId="0" applyFont="1" applyBorder="1" applyAlignment="1">
      <alignment horizontal="right"/>
    </xf>
    <xf numFmtId="166" fontId="0" fillId="0" borderId="32" xfId="0" applyNumberFormat="1" applyBorder="1" applyAlignment="1">
      <alignment horizontal="center" vertical="center"/>
    </xf>
    <xf numFmtId="166" fontId="0" fillId="0" borderId="33" xfId="0" applyNumberFormat="1" applyBorder="1" applyAlignment="1">
      <alignment horizontal="center" vertical="center"/>
    </xf>
    <xf numFmtId="0" fontId="1" fillId="0" borderId="28" xfId="0" applyFont="1" applyBorder="1" applyAlignment="1">
      <alignment horizontal="center" vertical="center"/>
    </xf>
    <xf numFmtId="0" fontId="1" fillId="0" borderId="10" xfId="0" applyFont="1" applyBorder="1" applyAlignment="1">
      <alignment horizontal="center" vertical="center"/>
    </xf>
    <xf numFmtId="164" fontId="0" fillId="0" borderId="1" xfId="0" applyNumberFormat="1" applyBorder="1" applyAlignment="1">
      <alignment horizontal="center" vertical="center"/>
    </xf>
    <xf numFmtId="164" fontId="0" fillId="0" borderId="31" xfId="0" applyNumberFormat="1" applyBorder="1" applyAlignment="1">
      <alignment horizontal="center" vertical="center"/>
    </xf>
    <xf numFmtId="164" fontId="0" fillId="0" borderId="32" xfId="0" applyNumberFormat="1" applyBorder="1" applyAlignment="1">
      <alignment horizontal="center" vertical="center"/>
    </xf>
    <xf numFmtId="164" fontId="0" fillId="0" borderId="33" xfId="0" applyNumberFormat="1" applyBorder="1" applyAlignment="1">
      <alignment horizontal="center" vertical="center"/>
    </xf>
    <xf numFmtId="0" fontId="1" fillId="0" borderId="1" xfId="0" quotePrefix="1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center" vertical="center" wrapText="1"/>
    </xf>
    <xf numFmtId="0" fontId="0" fillId="0" borderId="0" xfId="0" applyAlignment="1">
      <alignment horizontal="right" vertical="center"/>
    </xf>
    <xf numFmtId="10" fontId="0" fillId="0" borderId="0" xfId="0" applyNumberFormat="1"/>
    <xf numFmtId="0" fontId="0" fillId="0" borderId="19" xfId="0" applyNumberFormat="1" applyFont="1" applyFill="1" applyBorder="1"/>
    <xf numFmtId="0" fontId="0" fillId="8" borderId="1" xfId="0" applyFill="1" applyBorder="1" applyAlignment="1">
      <alignment horizontal="center" vertical="center" wrapText="1"/>
    </xf>
    <xf numFmtId="0" fontId="0" fillId="3" borderId="1" xfId="0" applyFill="1" applyBorder="1" applyAlignment="1">
      <alignment horizontal="center" vertical="center" wrapText="1"/>
    </xf>
    <xf numFmtId="0" fontId="0" fillId="2" borderId="1" xfId="0" applyFill="1" applyBorder="1" applyAlignment="1">
      <alignment horizontal="center"/>
    </xf>
    <xf numFmtId="0" fontId="0" fillId="5" borderId="1" xfId="0" applyFill="1" applyBorder="1" applyAlignment="1">
      <alignment horizontal="center"/>
    </xf>
    <xf numFmtId="0" fontId="0" fillId="6" borderId="1" xfId="0" applyFill="1" applyBorder="1" applyAlignment="1">
      <alignment horizontal="center"/>
    </xf>
    <xf numFmtId="0" fontId="0" fillId="2" borderId="1" xfId="0" applyFill="1" applyBorder="1" applyAlignment="1">
      <alignment horizontal="center" vertical="center" wrapText="1"/>
    </xf>
    <xf numFmtId="0" fontId="0" fillId="5" borderId="1" xfId="0" applyFill="1" applyBorder="1" applyAlignment="1">
      <alignment horizontal="center" vertical="center" wrapText="1"/>
    </xf>
    <xf numFmtId="0" fontId="0" fillId="8" borderId="1" xfId="0" applyFill="1" applyBorder="1" applyAlignment="1">
      <alignment horizontal="center"/>
    </xf>
    <xf numFmtId="0" fontId="5" fillId="0" borderId="10" xfId="0" applyFont="1" applyBorder="1" applyAlignment="1">
      <alignment horizontal="center" vertical="center"/>
    </xf>
    <xf numFmtId="0" fontId="5" fillId="0" borderId="11" xfId="0" applyFont="1" applyBorder="1" applyAlignment="1">
      <alignment horizontal="center" vertical="center"/>
    </xf>
    <xf numFmtId="0" fontId="5" fillId="0" borderId="12" xfId="0" applyFont="1" applyBorder="1" applyAlignment="1">
      <alignment horizontal="center" vertical="center"/>
    </xf>
    <xf numFmtId="0" fontId="5" fillId="0" borderId="15" xfId="0" applyFont="1" applyBorder="1" applyAlignment="1">
      <alignment horizontal="center" vertical="center"/>
    </xf>
    <xf numFmtId="0" fontId="5" fillId="0" borderId="16" xfId="0" applyFont="1" applyBorder="1" applyAlignment="1">
      <alignment horizontal="center" vertical="center"/>
    </xf>
    <xf numFmtId="0" fontId="5" fillId="0" borderId="17" xfId="0" applyFont="1" applyBorder="1" applyAlignment="1">
      <alignment horizontal="center" vertical="center"/>
    </xf>
    <xf numFmtId="0" fontId="8" fillId="0" borderId="0" xfId="0" applyFont="1" applyAlignment="1">
      <alignment horizontal="center" vertical="center" wrapText="1"/>
    </xf>
    <xf numFmtId="0" fontId="0" fillId="2" borderId="13" xfId="0" applyFill="1" applyBorder="1" applyAlignment="1">
      <alignment horizontal="center" vertical="center" wrapText="1"/>
    </xf>
    <xf numFmtId="0" fontId="0" fillId="5" borderId="13" xfId="0" applyFill="1" applyBorder="1" applyAlignment="1">
      <alignment horizontal="center" vertical="center" wrapText="1"/>
    </xf>
    <xf numFmtId="0" fontId="0" fillId="3" borderId="13" xfId="0" applyFill="1" applyBorder="1" applyAlignment="1">
      <alignment horizontal="center" vertical="center" wrapText="1"/>
    </xf>
    <xf numFmtId="0" fontId="0" fillId="8" borderId="13" xfId="0" applyFill="1" applyBorder="1" applyAlignment="1">
      <alignment horizontal="center" vertical="center" wrapText="1"/>
    </xf>
    <xf numFmtId="0" fontId="0" fillId="8" borderId="15" xfId="0" applyFill="1" applyBorder="1" applyAlignment="1">
      <alignment horizontal="center" vertical="center" wrapText="1"/>
    </xf>
    <xf numFmtId="0" fontId="0" fillId="2" borderId="22" xfId="0" applyFill="1" applyBorder="1" applyAlignment="1">
      <alignment horizontal="center" vertical="center" wrapText="1"/>
    </xf>
    <xf numFmtId="0" fontId="0" fillId="5" borderId="22" xfId="0" applyFill="1" applyBorder="1" applyAlignment="1">
      <alignment horizontal="center" vertical="center" wrapText="1"/>
    </xf>
    <xf numFmtId="0" fontId="0" fillId="3" borderId="22" xfId="0" applyFill="1" applyBorder="1" applyAlignment="1">
      <alignment horizontal="center" vertical="center" wrapText="1"/>
    </xf>
    <xf numFmtId="0" fontId="0" fillId="8" borderId="22" xfId="0" applyFill="1" applyBorder="1" applyAlignment="1">
      <alignment horizontal="center" vertical="center" wrapText="1"/>
    </xf>
    <xf numFmtId="0" fontId="0" fillId="8" borderId="23" xfId="0" applyFill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4" fillId="0" borderId="25" xfId="0" applyFont="1" applyBorder="1" applyAlignment="1">
      <alignment horizontal="center" vertical="center" wrapText="1"/>
    </xf>
    <xf numFmtId="0" fontId="4" fillId="0" borderId="26" xfId="0" applyFont="1" applyBorder="1" applyAlignment="1">
      <alignment horizontal="center" vertical="center" wrapText="1"/>
    </xf>
    <xf numFmtId="0" fontId="4" fillId="0" borderId="27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ustomXml" Target="../customXml/item1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0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100.xml"/><Relationship Id="rId1" Type="http://schemas.microsoft.com/office/2011/relationships/chartStyle" Target="style100.xml"/></Relationships>
</file>

<file path=xl/charts/_rels/chart10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101.xml"/><Relationship Id="rId1" Type="http://schemas.microsoft.com/office/2011/relationships/chartStyle" Target="style101.xml"/></Relationships>
</file>

<file path=xl/charts/_rels/chart10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102.xml"/><Relationship Id="rId1" Type="http://schemas.microsoft.com/office/2011/relationships/chartStyle" Target="style102.xml"/></Relationships>
</file>

<file path=xl/charts/_rels/chart10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103.xml"/><Relationship Id="rId1" Type="http://schemas.microsoft.com/office/2011/relationships/chartStyle" Target="style103.xml"/></Relationships>
</file>

<file path=xl/charts/_rels/chart10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104.xml"/><Relationship Id="rId1" Type="http://schemas.microsoft.com/office/2011/relationships/chartStyle" Target="style104.xml"/></Relationships>
</file>

<file path=xl/charts/_rels/chart10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105.xml"/><Relationship Id="rId1" Type="http://schemas.microsoft.com/office/2011/relationships/chartStyle" Target="style105.xml"/></Relationships>
</file>

<file path=xl/charts/_rels/chart10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106.xml"/><Relationship Id="rId1" Type="http://schemas.microsoft.com/office/2011/relationships/chartStyle" Target="style106.xml"/></Relationships>
</file>

<file path=xl/charts/_rels/chart10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107.xml"/><Relationship Id="rId1" Type="http://schemas.microsoft.com/office/2011/relationships/chartStyle" Target="style107.xml"/></Relationships>
</file>

<file path=xl/charts/_rels/chart10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108.xml"/><Relationship Id="rId1" Type="http://schemas.microsoft.com/office/2011/relationships/chartStyle" Target="style108.xml"/></Relationships>
</file>

<file path=xl/charts/_rels/chart10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109.xml"/><Relationship Id="rId1" Type="http://schemas.microsoft.com/office/2011/relationships/chartStyle" Target="style109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110.xml"/><Relationship Id="rId1" Type="http://schemas.microsoft.com/office/2011/relationships/chartStyle" Target="style110.xml"/></Relationships>
</file>

<file path=xl/charts/_rels/chart1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111.xml"/><Relationship Id="rId1" Type="http://schemas.microsoft.com/office/2011/relationships/chartStyle" Target="style111.xml"/></Relationships>
</file>

<file path=xl/charts/_rels/chart1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112.xml"/><Relationship Id="rId1" Type="http://schemas.microsoft.com/office/2011/relationships/chartStyle" Target="style112.xml"/></Relationships>
</file>

<file path=xl/charts/_rels/chart1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113.xml"/><Relationship Id="rId1" Type="http://schemas.microsoft.com/office/2011/relationships/chartStyle" Target="style113.xml"/></Relationships>
</file>

<file path=xl/charts/_rels/chart1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114.xml"/><Relationship Id="rId1" Type="http://schemas.microsoft.com/office/2011/relationships/chartStyle" Target="style114.xml"/></Relationships>
</file>

<file path=xl/charts/_rels/chart1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115.xml"/><Relationship Id="rId1" Type="http://schemas.microsoft.com/office/2011/relationships/chartStyle" Target="style115.xml"/></Relationships>
</file>

<file path=xl/charts/_rels/chart1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116.xml"/><Relationship Id="rId1" Type="http://schemas.microsoft.com/office/2011/relationships/chartStyle" Target="style116.xml"/></Relationships>
</file>

<file path=xl/charts/_rels/chart1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117.xml"/><Relationship Id="rId1" Type="http://schemas.microsoft.com/office/2011/relationships/chartStyle" Target="style117.xml"/></Relationships>
</file>

<file path=xl/charts/_rels/chart1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118.xml"/><Relationship Id="rId1" Type="http://schemas.microsoft.com/office/2011/relationships/chartStyle" Target="style118.xml"/></Relationships>
</file>

<file path=xl/charts/_rels/chart1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119.xml"/><Relationship Id="rId1" Type="http://schemas.microsoft.com/office/2011/relationships/chartStyle" Target="style119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120.xml"/><Relationship Id="rId1" Type="http://schemas.microsoft.com/office/2011/relationships/chartStyle" Target="style120.xml"/></Relationships>
</file>

<file path=xl/charts/_rels/chart1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121.xml"/><Relationship Id="rId1" Type="http://schemas.microsoft.com/office/2011/relationships/chartStyle" Target="style121.xml"/></Relationships>
</file>

<file path=xl/charts/_rels/chart1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122.xml"/><Relationship Id="rId1" Type="http://schemas.microsoft.com/office/2011/relationships/chartStyle" Target="style122.xml"/></Relationships>
</file>

<file path=xl/charts/_rels/chart1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123.xml"/><Relationship Id="rId1" Type="http://schemas.microsoft.com/office/2011/relationships/chartStyle" Target="style123.xml"/></Relationships>
</file>

<file path=xl/charts/_rels/chart124.xml.rels><?xml version="1.0" encoding="UTF-8" standalone="yes"?>
<Relationships xmlns="http://schemas.openxmlformats.org/package/2006/relationships"><Relationship Id="rId2" Type="http://schemas.microsoft.com/office/2011/relationships/chartColorStyle" Target="colors124.xml"/><Relationship Id="rId1" Type="http://schemas.microsoft.com/office/2011/relationships/chartStyle" Target="style124.xml"/></Relationships>
</file>

<file path=xl/charts/_rels/chart125.xml.rels><?xml version="1.0" encoding="UTF-8" standalone="yes"?>
<Relationships xmlns="http://schemas.openxmlformats.org/package/2006/relationships"><Relationship Id="rId2" Type="http://schemas.microsoft.com/office/2011/relationships/chartColorStyle" Target="colors125.xml"/><Relationship Id="rId1" Type="http://schemas.microsoft.com/office/2011/relationships/chartStyle" Target="style125.xml"/></Relationships>
</file>

<file path=xl/charts/_rels/chart126.xml.rels><?xml version="1.0" encoding="UTF-8" standalone="yes"?>
<Relationships xmlns="http://schemas.openxmlformats.org/package/2006/relationships"><Relationship Id="rId2" Type="http://schemas.microsoft.com/office/2011/relationships/chartColorStyle" Target="colors126.xml"/><Relationship Id="rId1" Type="http://schemas.microsoft.com/office/2011/relationships/chartStyle" Target="style126.xml"/></Relationships>
</file>

<file path=xl/charts/_rels/chart127.xml.rels><?xml version="1.0" encoding="UTF-8" standalone="yes"?>
<Relationships xmlns="http://schemas.openxmlformats.org/package/2006/relationships"><Relationship Id="rId2" Type="http://schemas.microsoft.com/office/2011/relationships/chartColorStyle" Target="colors127.xml"/><Relationship Id="rId1" Type="http://schemas.microsoft.com/office/2011/relationships/chartStyle" Target="style127.xml"/></Relationships>
</file>

<file path=xl/charts/_rels/chart128.xml.rels><?xml version="1.0" encoding="UTF-8" standalone="yes"?>
<Relationships xmlns="http://schemas.openxmlformats.org/package/2006/relationships"><Relationship Id="rId2" Type="http://schemas.microsoft.com/office/2011/relationships/chartColorStyle" Target="colors128.xml"/><Relationship Id="rId1" Type="http://schemas.microsoft.com/office/2011/relationships/chartStyle" Target="style128.xml"/></Relationships>
</file>

<file path=xl/charts/_rels/chart129.xml.rels><?xml version="1.0" encoding="UTF-8" standalone="yes"?>
<Relationships xmlns="http://schemas.openxmlformats.org/package/2006/relationships"><Relationship Id="rId2" Type="http://schemas.microsoft.com/office/2011/relationships/chartColorStyle" Target="colors129.xml"/><Relationship Id="rId1" Type="http://schemas.microsoft.com/office/2011/relationships/chartStyle" Target="style129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30.xml.rels><?xml version="1.0" encoding="UTF-8" standalone="yes"?>
<Relationships xmlns="http://schemas.openxmlformats.org/package/2006/relationships"><Relationship Id="rId2" Type="http://schemas.microsoft.com/office/2011/relationships/chartColorStyle" Target="colors130.xml"/><Relationship Id="rId1" Type="http://schemas.microsoft.com/office/2011/relationships/chartStyle" Target="style130.xml"/></Relationships>
</file>

<file path=xl/charts/_rels/chart131.xml.rels><?xml version="1.0" encoding="UTF-8" standalone="yes"?>
<Relationships xmlns="http://schemas.openxmlformats.org/package/2006/relationships"><Relationship Id="rId2" Type="http://schemas.microsoft.com/office/2011/relationships/chartColorStyle" Target="colors131.xml"/><Relationship Id="rId1" Type="http://schemas.microsoft.com/office/2011/relationships/chartStyle" Target="style131.xml"/></Relationships>
</file>

<file path=xl/charts/_rels/chart132.xml.rels><?xml version="1.0" encoding="UTF-8" standalone="yes"?>
<Relationships xmlns="http://schemas.openxmlformats.org/package/2006/relationships"><Relationship Id="rId2" Type="http://schemas.microsoft.com/office/2011/relationships/chartColorStyle" Target="colors132.xml"/><Relationship Id="rId1" Type="http://schemas.microsoft.com/office/2011/relationships/chartStyle" Target="style132.xml"/></Relationships>
</file>

<file path=xl/charts/_rels/chart133.xml.rels><?xml version="1.0" encoding="UTF-8" standalone="yes"?>
<Relationships xmlns="http://schemas.openxmlformats.org/package/2006/relationships"><Relationship Id="rId2" Type="http://schemas.microsoft.com/office/2011/relationships/chartColorStyle" Target="colors133.xml"/><Relationship Id="rId1" Type="http://schemas.microsoft.com/office/2011/relationships/chartStyle" Target="style133.xml"/></Relationships>
</file>

<file path=xl/charts/_rels/chart134.xml.rels><?xml version="1.0" encoding="UTF-8" standalone="yes"?>
<Relationships xmlns="http://schemas.openxmlformats.org/package/2006/relationships"><Relationship Id="rId2" Type="http://schemas.microsoft.com/office/2011/relationships/chartColorStyle" Target="colors134.xml"/><Relationship Id="rId1" Type="http://schemas.microsoft.com/office/2011/relationships/chartStyle" Target="style134.xml"/></Relationships>
</file>

<file path=xl/charts/_rels/chart135.xml.rels><?xml version="1.0" encoding="UTF-8" standalone="yes"?>
<Relationships xmlns="http://schemas.openxmlformats.org/package/2006/relationships"><Relationship Id="rId2" Type="http://schemas.microsoft.com/office/2011/relationships/chartColorStyle" Target="colors135.xml"/><Relationship Id="rId1" Type="http://schemas.microsoft.com/office/2011/relationships/chartStyle" Target="style135.xml"/></Relationships>
</file>

<file path=xl/charts/_rels/chart136.xml.rels><?xml version="1.0" encoding="UTF-8" standalone="yes"?>
<Relationships xmlns="http://schemas.openxmlformats.org/package/2006/relationships"><Relationship Id="rId2" Type="http://schemas.microsoft.com/office/2011/relationships/chartColorStyle" Target="colors136.xml"/><Relationship Id="rId1" Type="http://schemas.microsoft.com/office/2011/relationships/chartStyle" Target="style136.xml"/></Relationships>
</file>

<file path=xl/charts/_rels/chart137.xml.rels><?xml version="1.0" encoding="UTF-8" standalone="yes"?>
<Relationships xmlns="http://schemas.openxmlformats.org/package/2006/relationships"><Relationship Id="rId2" Type="http://schemas.microsoft.com/office/2011/relationships/chartColorStyle" Target="colors137.xml"/><Relationship Id="rId1" Type="http://schemas.microsoft.com/office/2011/relationships/chartStyle" Target="style137.xml"/></Relationships>
</file>

<file path=xl/charts/_rels/chart138.xml.rels><?xml version="1.0" encoding="UTF-8" standalone="yes"?>
<Relationships xmlns="http://schemas.openxmlformats.org/package/2006/relationships"><Relationship Id="rId2" Type="http://schemas.microsoft.com/office/2011/relationships/chartColorStyle" Target="colors138.xml"/><Relationship Id="rId1" Type="http://schemas.microsoft.com/office/2011/relationships/chartStyle" Target="style138.xml"/></Relationships>
</file>

<file path=xl/charts/_rels/chart139.xml.rels><?xml version="1.0" encoding="UTF-8" standalone="yes"?>
<Relationships xmlns="http://schemas.openxmlformats.org/package/2006/relationships"><Relationship Id="rId2" Type="http://schemas.microsoft.com/office/2011/relationships/chartColorStyle" Target="colors139.xml"/><Relationship Id="rId1" Type="http://schemas.microsoft.com/office/2011/relationships/chartStyle" Target="style139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40.xml.rels><?xml version="1.0" encoding="UTF-8" standalone="yes"?>
<Relationships xmlns="http://schemas.openxmlformats.org/package/2006/relationships"><Relationship Id="rId2" Type="http://schemas.microsoft.com/office/2011/relationships/chartColorStyle" Target="colors140.xml"/><Relationship Id="rId1" Type="http://schemas.microsoft.com/office/2011/relationships/chartStyle" Target="style140.xml"/></Relationships>
</file>

<file path=xl/charts/_rels/chart141.xml.rels><?xml version="1.0" encoding="UTF-8" standalone="yes"?>
<Relationships xmlns="http://schemas.openxmlformats.org/package/2006/relationships"><Relationship Id="rId2" Type="http://schemas.microsoft.com/office/2011/relationships/chartColorStyle" Target="colors141.xml"/><Relationship Id="rId1" Type="http://schemas.microsoft.com/office/2011/relationships/chartStyle" Target="style141.xml"/></Relationships>
</file>

<file path=xl/charts/_rels/chart142.xml.rels><?xml version="1.0" encoding="UTF-8" standalone="yes"?>
<Relationships xmlns="http://schemas.openxmlformats.org/package/2006/relationships"><Relationship Id="rId2" Type="http://schemas.microsoft.com/office/2011/relationships/chartColorStyle" Target="colors142.xml"/><Relationship Id="rId1" Type="http://schemas.microsoft.com/office/2011/relationships/chartStyle" Target="style142.xml"/></Relationships>
</file>

<file path=xl/charts/_rels/chart143.xml.rels><?xml version="1.0" encoding="UTF-8" standalone="yes"?>
<Relationships xmlns="http://schemas.openxmlformats.org/package/2006/relationships"><Relationship Id="rId2" Type="http://schemas.microsoft.com/office/2011/relationships/chartColorStyle" Target="colors143.xml"/><Relationship Id="rId1" Type="http://schemas.microsoft.com/office/2011/relationships/chartStyle" Target="style143.xml"/></Relationships>
</file>

<file path=xl/charts/_rels/chart144.xml.rels><?xml version="1.0" encoding="UTF-8" standalone="yes"?>
<Relationships xmlns="http://schemas.openxmlformats.org/package/2006/relationships"><Relationship Id="rId2" Type="http://schemas.microsoft.com/office/2011/relationships/chartColorStyle" Target="colors144.xml"/><Relationship Id="rId1" Type="http://schemas.microsoft.com/office/2011/relationships/chartStyle" Target="style144.xml"/></Relationships>
</file>

<file path=xl/charts/_rels/chart145.xml.rels><?xml version="1.0" encoding="UTF-8" standalone="yes"?>
<Relationships xmlns="http://schemas.openxmlformats.org/package/2006/relationships"><Relationship Id="rId2" Type="http://schemas.microsoft.com/office/2011/relationships/chartColorStyle" Target="colors145.xml"/><Relationship Id="rId1" Type="http://schemas.microsoft.com/office/2011/relationships/chartStyle" Target="style145.xml"/></Relationships>
</file>

<file path=xl/charts/_rels/chart146.xml.rels><?xml version="1.0" encoding="UTF-8" standalone="yes"?>
<Relationships xmlns="http://schemas.openxmlformats.org/package/2006/relationships"><Relationship Id="rId2" Type="http://schemas.microsoft.com/office/2011/relationships/chartColorStyle" Target="colors146.xml"/><Relationship Id="rId1" Type="http://schemas.microsoft.com/office/2011/relationships/chartStyle" Target="style146.xml"/></Relationships>
</file>

<file path=xl/charts/_rels/chart147.xml.rels><?xml version="1.0" encoding="UTF-8" standalone="yes"?>
<Relationships xmlns="http://schemas.openxmlformats.org/package/2006/relationships"><Relationship Id="rId2" Type="http://schemas.microsoft.com/office/2011/relationships/chartColorStyle" Target="colors147.xml"/><Relationship Id="rId1" Type="http://schemas.microsoft.com/office/2011/relationships/chartStyle" Target="style147.xml"/></Relationships>
</file>

<file path=xl/charts/_rels/chart148.xml.rels><?xml version="1.0" encoding="UTF-8" standalone="yes"?>
<Relationships xmlns="http://schemas.openxmlformats.org/package/2006/relationships"><Relationship Id="rId2" Type="http://schemas.microsoft.com/office/2011/relationships/chartColorStyle" Target="colors148.xml"/><Relationship Id="rId1" Type="http://schemas.microsoft.com/office/2011/relationships/chartStyle" Target="style148.xml"/></Relationships>
</file>

<file path=xl/charts/_rels/chart149.xml.rels><?xml version="1.0" encoding="UTF-8" standalone="yes"?>
<Relationships xmlns="http://schemas.openxmlformats.org/package/2006/relationships"><Relationship Id="rId2" Type="http://schemas.microsoft.com/office/2011/relationships/chartColorStyle" Target="colors149.xml"/><Relationship Id="rId1" Type="http://schemas.microsoft.com/office/2011/relationships/chartStyle" Target="style149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50.xml.rels><?xml version="1.0" encoding="UTF-8" standalone="yes"?>
<Relationships xmlns="http://schemas.openxmlformats.org/package/2006/relationships"><Relationship Id="rId2" Type="http://schemas.microsoft.com/office/2011/relationships/chartColorStyle" Target="colors150.xml"/><Relationship Id="rId1" Type="http://schemas.microsoft.com/office/2011/relationships/chartStyle" Target="style150.xml"/></Relationships>
</file>

<file path=xl/charts/_rels/chart151.xml.rels><?xml version="1.0" encoding="UTF-8" standalone="yes"?>
<Relationships xmlns="http://schemas.openxmlformats.org/package/2006/relationships"><Relationship Id="rId2" Type="http://schemas.microsoft.com/office/2011/relationships/chartColorStyle" Target="colors151.xml"/><Relationship Id="rId1" Type="http://schemas.microsoft.com/office/2011/relationships/chartStyle" Target="style151.xml"/></Relationships>
</file>

<file path=xl/charts/_rels/chart152.xml.rels><?xml version="1.0" encoding="UTF-8" standalone="yes"?>
<Relationships xmlns="http://schemas.openxmlformats.org/package/2006/relationships"><Relationship Id="rId2" Type="http://schemas.microsoft.com/office/2011/relationships/chartColorStyle" Target="colors152.xml"/><Relationship Id="rId1" Type="http://schemas.microsoft.com/office/2011/relationships/chartStyle" Target="style152.xml"/></Relationships>
</file>

<file path=xl/charts/_rels/chart153.xml.rels><?xml version="1.0" encoding="UTF-8" standalone="yes"?>
<Relationships xmlns="http://schemas.openxmlformats.org/package/2006/relationships"><Relationship Id="rId2" Type="http://schemas.microsoft.com/office/2011/relationships/chartColorStyle" Target="colors153.xml"/><Relationship Id="rId1" Type="http://schemas.microsoft.com/office/2011/relationships/chartStyle" Target="style153.xml"/></Relationships>
</file>

<file path=xl/charts/_rels/chart154.xml.rels><?xml version="1.0" encoding="UTF-8" standalone="yes"?>
<Relationships xmlns="http://schemas.openxmlformats.org/package/2006/relationships"><Relationship Id="rId2" Type="http://schemas.microsoft.com/office/2011/relationships/chartColorStyle" Target="colors154.xml"/><Relationship Id="rId1" Type="http://schemas.microsoft.com/office/2011/relationships/chartStyle" Target="style154.xml"/></Relationships>
</file>

<file path=xl/charts/_rels/chart155.xml.rels><?xml version="1.0" encoding="UTF-8" standalone="yes"?>
<Relationships xmlns="http://schemas.openxmlformats.org/package/2006/relationships"><Relationship Id="rId2" Type="http://schemas.microsoft.com/office/2011/relationships/chartColorStyle" Target="colors155.xml"/><Relationship Id="rId1" Type="http://schemas.microsoft.com/office/2011/relationships/chartStyle" Target="style155.xml"/></Relationships>
</file>

<file path=xl/charts/_rels/chart156.xml.rels><?xml version="1.0" encoding="UTF-8" standalone="yes"?>
<Relationships xmlns="http://schemas.openxmlformats.org/package/2006/relationships"><Relationship Id="rId2" Type="http://schemas.microsoft.com/office/2011/relationships/chartColorStyle" Target="colors156.xml"/><Relationship Id="rId1" Type="http://schemas.microsoft.com/office/2011/relationships/chartStyle" Target="style156.xml"/></Relationships>
</file>

<file path=xl/charts/_rels/chart157.xml.rels><?xml version="1.0" encoding="UTF-8" standalone="yes"?>
<Relationships xmlns="http://schemas.openxmlformats.org/package/2006/relationships"><Relationship Id="rId2" Type="http://schemas.microsoft.com/office/2011/relationships/chartColorStyle" Target="colors157.xml"/><Relationship Id="rId1" Type="http://schemas.microsoft.com/office/2011/relationships/chartStyle" Target="style157.xml"/></Relationships>
</file>

<file path=xl/charts/_rels/chart158.xml.rels><?xml version="1.0" encoding="UTF-8" standalone="yes"?>
<Relationships xmlns="http://schemas.openxmlformats.org/package/2006/relationships"><Relationship Id="rId2" Type="http://schemas.microsoft.com/office/2011/relationships/chartColorStyle" Target="colors158.xml"/><Relationship Id="rId1" Type="http://schemas.microsoft.com/office/2011/relationships/chartStyle" Target="style158.xml"/></Relationships>
</file>

<file path=xl/charts/_rels/chart159.xml.rels><?xml version="1.0" encoding="UTF-8" standalone="yes"?>
<Relationships xmlns="http://schemas.openxmlformats.org/package/2006/relationships"><Relationship Id="rId2" Type="http://schemas.microsoft.com/office/2011/relationships/chartColorStyle" Target="colors159.xml"/><Relationship Id="rId1" Type="http://schemas.microsoft.com/office/2011/relationships/chartStyle" Target="style159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60.xml.rels><?xml version="1.0" encoding="UTF-8" standalone="yes"?>
<Relationships xmlns="http://schemas.openxmlformats.org/package/2006/relationships"><Relationship Id="rId2" Type="http://schemas.microsoft.com/office/2011/relationships/chartColorStyle" Target="colors160.xml"/><Relationship Id="rId1" Type="http://schemas.microsoft.com/office/2011/relationships/chartStyle" Target="style160.xml"/></Relationships>
</file>

<file path=xl/charts/_rels/chart161.xml.rels><?xml version="1.0" encoding="UTF-8" standalone="yes"?>
<Relationships xmlns="http://schemas.openxmlformats.org/package/2006/relationships"><Relationship Id="rId2" Type="http://schemas.microsoft.com/office/2011/relationships/chartColorStyle" Target="colors161.xml"/><Relationship Id="rId1" Type="http://schemas.microsoft.com/office/2011/relationships/chartStyle" Target="style161.xml"/></Relationships>
</file>

<file path=xl/charts/_rels/chart162.xml.rels><?xml version="1.0" encoding="UTF-8" standalone="yes"?>
<Relationships xmlns="http://schemas.openxmlformats.org/package/2006/relationships"><Relationship Id="rId2" Type="http://schemas.microsoft.com/office/2011/relationships/chartColorStyle" Target="colors162.xml"/><Relationship Id="rId1" Type="http://schemas.microsoft.com/office/2011/relationships/chartStyle" Target="style162.xml"/></Relationships>
</file>

<file path=xl/charts/_rels/chart163.xml.rels><?xml version="1.0" encoding="UTF-8" standalone="yes"?>
<Relationships xmlns="http://schemas.openxmlformats.org/package/2006/relationships"><Relationship Id="rId2" Type="http://schemas.microsoft.com/office/2011/relationships/chartColorStyle" Target="colors163.xml"/><Relationship Id="rId1" Type="http://schemas.microsoft.com/office/2011/relationships/chartStyle" Target="style163.xml"/></Relationships>
</file>

<file path=xl/charts/_rels/chart164.xml.rels><?xml version="1.0" encoding="UTF-8" standalone="yes"?>
<Relationships xmlns="http://schemas.openxmlformats.org/package/2006/relationships"><Relationship Id="rId2" Type="http://schemas.microsoft.com/office/2011/relationships/chartColorStyle" Target="colors164.xml"/><Relationship Id="rId1" Type="http://schemas.microsoft.com/office/2011/relationships/chartStyle" Target="style164.xml"/></Relationships>
</file>

<file path=xl/charts/_rels/chart165.xml.rels><?xml version="1.0" encoding="UTF-8" standalone="yes"?>
<Relationships xmlns="http://schemas.openxmlformats.org/package/2006/relationships"><Relationship Id="rId2" Type="http://schemas.microsoft.com/office/2011/relationships/chartColorStyle" Target="colors165.xml"/><Relationship Id="rId1" Type="http://schemas.microsoft.com/office/2011/relationships/chartStyle" Target="style165.xml"/></Relationships>
</file>

<file path=xl/charts/_rels/chart166.xml.rels><?xml version="1.0" encoding="UTF-8" standalone="yes"?>
<Relationships xmlns="http://schemas.openxmlformats.org/package/2006/relationships"><Relationship Id="rId2" Type="http://schemas.microsoft.com/office/2011/relationships/chartColorStyle" Target="colors166.xml"/><Relationship Id="rId1" Type="http://schemas.microsoft.com/office/2011/relationships/chartStyle" Target="style166.xml"/></Relationships>
</file>

<file path=xl/charts/_rels/chart1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167.xml"/><Relationship Id="rId1" Type="http://schemas.microsoft.com/office/2011/relationships/chartStyle" Target="style167.xml"/></Relationships>
</file>

<file path=xl/charts/_rels/chart16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168.xml"/><Relationship Id="rId1" Type="http://schemas.microsoft.com/office/2011/relationships/chartStyle" Target="style168.xml"/></Relationships>
</file>

<file path=xl/charts/_rels/chart1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169.xml"/><Relationship Id="rId1" Type="http://schemas.microsoft.com/office/2011/relationships/chartStyle" Target="style169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7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170.xml"/><Relationship Id="rId1" Type="http://schemas.microsoft.com/office/2011/relationships/chartStyle" Target="style170.xml"/></Relationships>
</file>

<file path=xl/charts/_rels/chart1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171.xml"/><Relationship Id="rId1" Type="http://schemas.microsoft.com/office/2011/relationships/chartStyle" Target="style171.xml"/></Relationships>
</file>

<file path=xl/charts/_rels/chart17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172.xml"/><Relationship Id="rId1" Type="http://schemas.microsoft.com/office/2011/relationships/chartStyle" Target="style172.xml"/></Relationships>
</file>

<file path=xl/charts/_rels/chart17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173.xml"/><Relationship Id="rId1" Type="http://schemas.microsoft.com/office/2011/relationships/chartStyle" Target="style173.xml"/></Relationships>
</file>

<file path=xl/charts/_rels/chart17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174.xml"/><Relationship Id="rId1" Type="http://schemas.microsoft.com/office/2011/relationships/chartStyle" Target="style174.xml"/></Relationships>
</file>

<file path=xl/charts/_rels/chart17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175.xml"/><Relationship Id="rId1" Type="http://schemas.microsoft.com/office/2011/relationships/chartStyle" Target="style175.xml"/></Relationships>
</file>

<file path=xl/charts/_rels/chart17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176.xml"/><Relationship Id="rId1" Type="http://schemas.microsoft.com/office/2011/relationships/chartStyle" Target="style176.xml"/></Relationships>
</file>

<file path=xl/charts/_rels/chart17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177.xml"/><Relationship Id="rId1" Type="http://schemas.microsoft.com/office/2011/relationships/chartStyle" Target="style177.xml"/></Relationships>
</file>

<file path=xl/charts/_rels/chart17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178.xml"/><Relationship Id="rId1" Type="http://schemas.microsoft.com/office/2011/relationships/chartStyle" Target="style178.xml"/></Relationships>
</file>

<file path=xl/charts/_rels/chart17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179.xml"/><Relationship Id="rId1" Type="http://schemas.microsoft.com/office/2011/relationships/chartStyle" Target="style179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8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180.xml"/><Relationship Id="rId1" Type="http://schemas.microsoft.com/office/2011/relationships/chartStyle" Target="style180.xml"/></Relationships>
</file>

<file path=xl/charts/_rels/chart18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181.xml"/><Relationship Id="rId1" Type="http://schemas.microsoft.com/office/2011/relationships/chartStyle" Target="style181.xml"/></Relationships>
</file>

<file path=xl/charts/_rels/chart18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182.xml"/><Relationship Id="rId1" Type="http://schemas.microsoft.com/office/2011/relationships/chartStyle" Target="style182.xml"/></Relationships>
</file>

<file path=xl/charts/_rels/chart18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183.xml"/><Relationship Id="rId1" Type="http://schemas.microsoft.com/office/2011/relationships/chartStyle" Target="style183.xml"/></Relationships>
</file>

<file path=xl/charts/_rels/chart18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184.xml"/><Relationship Id="rId1" Type="http://schemas.microsoft.com/office/2011/relationships/chartStyle" Target="style184.xml"/></Relationships>
</file>

<file path=xl/charts/_rels/chart1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185.xml"/><Relationship Id="rId1" Type="http://schemas.microsoft.com/office/2011/relationships/chartStyle" Target="style185.xml"/></Relationships>
</file>

<file path=xl/charts/_rels/chart18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186.xml"/><Relationship Id="rId1" Type="http://schemas.microsoft.com/office/2011/relationships/chartStyle" Target="style186.xml"/></Relationships>
</file>

<file path=xl/charts/_rels/chart18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187.xml"/><Relationship Id="rId1" Type="http://schemas.microsoft.com/office/2011/relationships/chartStyle" Target="style187.xml"/></Relationships>
</file>

<file path=xl/charts/_rels/chart18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188.xml"/><Relationship Id="rId1" Type="http://schemas.microsoft.com/office/2011/relationships/chartStyle" Target="style188.xml"/></Relationships>
</file>

<file path=xl/charts/_rels/chart18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189.xml"/><Relationship Id="rId1" Type="http://schemas.microsoft.com/office/2011/relationships/chartStyle" Target="style189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19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190.xml"/><Relationship Id="rId1" Type="http://schemas.microsoft.com/office/2011/relationships/chartStyle" Target="style190.xml"/></Relationships>
</file>

<file path=xl/charts/_rels/chart19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191.xml"/><Relationship Id="rId1" Type="http://schemas.microsoft.com/office/2011/relationships/chartStyle" Target="style191.xml"/></Relationships>
</file>

<file path=xl/charts/_rels/chart19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192.xml"/><Relationship Id="rId1" Type="http://schemas.microsoft.com/office/2011/relationships/chartStyle" Target="style192.xml"/></Relationships>
</file>

<file path=xl/charts/_rels/chart19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193.xml"/><Relationship Id="rId1" Type="http://schemas.microsoft.com/office/2011/relationships/chartStyle" Target="style193.xml"/></Relationships>
</file>

<file path=xl/charts/_rels/chart19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194.xml"/><Relationship Id="rId1" Type="http://schemas.microsoft.com/office/2011/relationships/chartStyle" Target="style194.xml"/></Relationships>
</file>

<file path=xl/charts/_rels/chart19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195.xml"/><Relationship Id="rId1" Type="http://schemas.microsoft.com/office/2011/relationships/chartStyle" Target="style195.xml"/></Relationships>
</file>

<file path=xl/charts/_rels/chart19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196.xml"/><Relationship Id="rId1" Type="http://schemas.microsoft.com/office/2011/relationships/chartStyle" Target="style196.xml"/></Relationships>
</file>

<file path=xl/charts/_rels/chart19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197.xml"/><Relationship Id="rId1" Type="http://schemas.microsoft.com/office/2011/relationships/chartStyle" Target="style197.xml"/></Relationships>
</file>

<file path=xl/charts/_rels/chart19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198.xml"/><Relationship Id="rId1" Type="http://schemas.microsoft.com/office/2011/relationships/chartStyle" Target="style198.xml"/></Relationships>
</file>

<file path=xl/charts/_rels/chart19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199.xml"/><Relationship Id="rId1" Type="http://schemas.microsoft.com/office/2011/relationships/chartStyle" Target="style19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0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200.xml"/><Relationship Id="rId1" Type="http://schemas.microsoft.com/office/2011/relationships/chartStyle" Target="style200.xml"/></Relationships>
</file>

<file path=xl/charts/_rels/chart20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201.xml"/><Relationship Id="rId1" Type="http://schemas.microsoft.com/office/2011/relationships/chartStyle" Target="style201.xml"/></Relationships>
</file>

<file path=xl/charts/_rels/chart20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202.xml"/><Relationship Id="rId1" Type="http://schemas.microsoft.com/office/2011/relationships/chartStyle" Target="style202.xml"/></Relationships>
</file>

<file path=xl/charts/_rels/chart20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203.xml"/><Relationship Id="rId1" Type="http://schemas.microsoft.com/office/2011/relationships/chartStyle" Target="style203.xml"/></Relationships>
</file>

<file path=xl/charts/_rels/chart20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204.xml"/><Relationship Id="rId1" Type="http://schemas.microsoft.com/office/2011/relationships/chartStyle" Target="style204.xml"/></Relationships>
</file>

<file path=xl/charts/_rels/chart20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205.xml"/><Relationship Id="rId1" Type="http://schemas.microsoft.com/office/2011/relationships/chartStyle" Target="style205.xml"/></Relationships>
</file>

<file path=xl/charts/_rels/chart20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206.xml"/><Relationship Id="rId1" Type="http://schemas.microsoft.com/office/2011/relationships/chartStyle" Target="style206.xml"/></Relationships>
</file>

<file path=xl/charts/_rels/chart20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207.xml"/><Relationship Id="rId1" Type="http://schemas.microsoft.com/office/2011/relationships/chartStyle" Target="style207.xml"/></Relationships>
</file>

<file path=xl/charts/_rels/chart20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208.xml"/><Relationship Id="rId1" Type="http://schemas.microsoft.com/office/2011/relationships/chartStyle" Target="style208.xml"/></Relationships>
</file>

<file path=xl/charts/_rels/chart20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209.xml"/><Relationship Id="rId1" Type="http://schemas.microsoft.com/office/2011/relationships/chartStyle" Target="style209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210.xml"/><Relationship Id="rId1" Type="http://schemas.microsoft.com/office/2011/relationships/chartStyle" Target="style210.xml"/></Relationships>
</file>

<file path=xl/charts/_rels/chart2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211.xml"/><Relationship Id="rId1" Type="http://schemas.microsoft.com/office/2011/relationships/chartStyle" Target="style211.xml"/></Relationships>
</file>

<file path=xl/charts/_rels/chart2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212.xml"/><Relationship Id="rId1" Type="http://schemas.microsoft.com/office/2011/relationships/chartStyle" Target="style212.xml"/></Relationships>
</file>

<file path=xl/charts/_rels/chart2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213.xml"/><Relationship Id="rId1" Type="http://schemas.microsoft.com/office/2011/relationships/chartStyle" Target="style213.xml"/></Relationships>
</file>

<file path=xl/charts/_rels/chart2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214.xml"/><Relationship Id="rId1" Type="http://schemas.microsoft.com/office/2011/relationships/chartStyle" Target="style214.xml"/></Relationships>
</file>

<file path=xl/charts/_rels/chart2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215.xml"/><Relationship Id="rId1" Type="http://schemas.microsoft.com/office/2011/relationships/chartStyle" Target="style215.xml"/></Relationships>
</file>

<file path=xl/charts/_rels/chart2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216.xml"/><Relationship Id="rId1" Type="http://schemas.microsoft.com/office/2011/relationships/chartStyle" Target="style216.xml"/></Relationships>
</file>

<file path=xl/charts/_rels/chart2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217.xml"/><Relationship Id="rId1" Type="http://schemas.microsoft.com/office/2011/relationships/chartStyle" Target="style217.xml"/></Relationships>
</file>

<file path=xl/charts/_rels/chart2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218.xml"/><Relationship Id="rId1" Type="http://schemas.microsoft.com/office/2011/relationships/chartStyle" Target="style218.xml"/></Relationships>
</file>

<file path=xl/charts/_rels/chart2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219.xml"/><Relationship Id="rId1" Type="http://schemas.microsoft.com/office/2011/relationships/chartStyle" Target="style219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220.xml"/><Relationship Id="rId1" Type="http://schemas.microsoft.com/office/2011/relationships/chartStyle" Target="style220.xml"/></Relationships>
</file>

<file path=xl/charts/_rels/chart2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221.xml"/><Relationship Id="rId1" Type="http://schemas.microsoft.com/office/2011/relationships/chartStyle" Target="style221.xml"/></Relationships>
</file>

<file path=xl/charts/_rels/chart2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222.xml"/><Relationship Id="rId1" Type="http://schemas.microsoft.com/office/2011/relationships/chartStyle" Target="style222.xml"/></Relationships>
</file>

<file path=xl/charts/_rels/chart2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223.xml"/><Relationship Id="rId1" Type="http://schemas.microsoft.com/office/2011/relationships/chartStyle" Target="style223.xml"/></Relationships>
</file>

<file path=xl/charts/_rels/chart2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224.xml"/><Relationship Id="rId1" Type="http://schemas.microsoft.com/office/2011/relationships/chartStyle" Target="style224.xml"/></Relationships>
</file>

<file path=xl/charts/_rels/chart2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225.xml"/><Relationship Id="rId1" Type="http://schemas.microsoft.com/office/2011/relationships/chartStyle" Target="style225.xml"/></Relationships>
</file>

<file path=xl/charts/_rels/chart2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226.xml"/><Relationship Id="rId1" Type="http://schemas.microsoft.com/office/2011/relationships/chartStyle" Target="style226.xml"/></Relationships>
</file>

<file path=xl/charts/_rels/chart2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227.xml"/><Relationship Id="rId1" Type="http://schemas.microsoft.com/office/2011/relationships/chartStyle" Target="style227.xml"/></Relationships>
</file>

<file path=xl/charts/_rels/chart2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228.xml"/><Relationship Id="rId1" Type="http://schemas.microsoft.com/office/2011/relationships/chartStyle" Target="style228.xml"/></Relationships>
</file>

<file path=xl/charts/_rels/chart2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229.xml"/><Relationship Id="rId1" Type="http://schemas.microsoft.com/office/2011/relationships/chartStyle" Target="style229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230.xml"/><Relationship Id="rId1" Type="http://schemas.microsoft.com/office/2011/relationships/chartStyle" Target="style230.xml"/></Relationships>
</file>

<file path=xl/charts/_rels/chart23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231.xml"/><Relationship Id="rId1" Type="http://schemas.microsoft.com/office/2011/relationships/chartStyle" Target="style231.xml"/></Relationships>
</file>

<file path=xl/charts/_rels/chart2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232.xml"/><Relationship Id="rId1" Type="http://schemas.microsoft.com/office/2011/relationships/chartStyle" Target="style232.xml"/></Relationships>
</file>

<file path=xl/charts/_rels/chart2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233.xml"/><Relationship Id="rId1" Type="http://schemas.microsoft.com/office/2011/relationships/chartStyle" Target="style233.xml"/></Relationships>
</file>

<file path=xl/charts/_rels/chart2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234.xml"/><Relationship Id="rId1" Type="http://schemas.microsoft.com/office/2011/relationships/chartStyle" Target="style234.xml"/></Relationships>
</file>

<file path=xl/charts/_rels/chart2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235.xml"/><Relationship Id="rId1" Type="http://schemas.microsoft.com/office/2011/relationships/chartStyle" Target="style235.xml"/></Relationships>
</file>

<file path=xl/charts/_rels/chart2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236.xml"/><Relationship Id="rId1" Type="http://schemas.microsoft.com/office/2011/relationships/chartStyle" Target="style236.xml"/></Relationships>
</file>

<file path=xl/charts/_rels/chart2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237.xml"/><Relationship Id="rId1" Type="http://schemas.microsoft.com/office/2011/relationships/chartStyle" Target="style237.xml"/></Relationships>
</file>

<file path=xl/charts/_rels/chart2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238.xml"/><Relationship Id="rId1" Type="http://schemas.microsoft.com/office/2011/relationships/chartStyle" Target="style238.xml"/></Relationships>
</file>

<file path=xl/charts/_rels/chart2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239.xml"/><Relationship Id="rId1" Type="http://schemas.microsoft.com/office/2011/relationships/chartStyle" Target="style239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240.xml"/><Relationship Id="rId1" Type="http://schemas.microsoft.com/office/2011/relationships/chartStyle" Target="style240.xml"/></Relationships>
</file>

<file path=xl/charts/_rels/chart24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241.xml"/><Relationship Id="rId1" Type="http://schemas.microsoft.com/office/2011/relationships/chartStyle" Target="style241.xml"/></Relationships>
</file>

<file path=xl/charts/_rels/chart2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242.xml"/><Relationship Id="rId1" Type="http://schemas.microsoft.com/office/2011/relationships/chartStyle" Target="style242.xml"/></Relationships>
</file>

<file path=xl/charts/_rels/chart2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243.xml"/><Relationship Id="rId1" Type="http://schemas.microsoft.com/office/2011/relationships/chartStyle" Target="style243.xml"/></Relationships>
</file>

<file path=xl/charts/_rels/chart2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244.xml"/><Relationship Id="rId1" Type="http://schemas.microsoft.com/office/2011/relationships/chartStyle" Target="style244.xml"/></Relationships>
</file>

<file path=xl/charts/_rels/chart2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245.xml"/><Relationship Id="rId1" Type="http://schemas.microsoft.com/office/2011/relationships/chartStyle" Target="style245.xml"/></Relationships>
</file>

<file path=xl/charts/_rels/chart24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246.xml"/><Relationship Id="rId1" Type="http://schemas.microsoft.com/office/2011/relationships/chartStyle" Target="style246.xml"/></Relationships>
</file>

<file path=xl/charts/_rels/chart24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247.xml"/><Relationship Id="rId1" Type="http://schemas.microsoft.com/office/2011/relationships/chartStyle" Target="style247.xml"/></Relationships>
</file>

<file path=xl/charts/_rels/chart24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248.xml"/><Relationship Id="rId1" Type="http://schemas.microsoft.com/office/2011/relationships/chartStyle" Target="style248.xml"/></Relationships>
</file>

<file path=xl/charts/_rels/chart2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249.xml"/><Relationship Id="rId1" Type="http://schemas.microsoft.com/office/2011/relationships/chartStyle" Target="style249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250.xml"/><Relationship Id="rId1" Type="http://schemas.microsoft.com/office/2011/relationships/chartStyle" Target="style250.xml"/></Relationships>
</file>

<file path=xl/charts/_rels/chart251.xml.rels><?xml version="1.0" encoding="UTF-8" standalone="yes"?>
<Relationships xmlns="http://schemas.openxmlformats.org/package/2006/relationships"><Relationship Id="rId2" Type="http://schemas.microsoft.com/office/2011/relationships/chartColorStyle" Target="colors251.xml"/><Relationship Id="rId1" Type="http://schemas.microsoft.com/office/2011/relationships/chartStyle" Target="style251.xml"/></Relationships>
</file>

<file path=xl/charts/_rels/chart252.xml.rels><?xml version="1.0" encoding="UTF-8" standalone="yes"?>
<Relationships xmlns="http://schemas.openxmlformats.org/package/2006/relationships"><Relationship Id="rId2" Type="http://schemas.microsoft.com/office/2011/relationships/chartColorStyle" Target="colors252.xml"/><Relationship Id="rId1" Type="http://schemas.microsoft.com/office/2011/relationships/chartStyle" Target="style252.xml"/></Relationships>
</file>

<file path=xl/charts/_rels/chart253.xml.rels><?xml version="1.0" encoding="UTF-8" standalone="yes"?>
<Relationships xmlns="http://schemas.openxmlformats.org/package/2006/relationships"><Relationship Id="rId2" Type="http://schemas.microsoft.com/office/2011/relationships/chartColorStyle" Target="colors253.xml"/><Relationship Id="rId1" Type="http://schemas.microsoft.com/office/2011/relationships/chartStyle" Target="style253.xml"/></Relationships>
</file>

<file path=xl/charts/_rels/chart254.xml.rels><?xml version="1.0" encoding="UTF-8" standalone="yes"?>
<Relationships xmlns="http://schemas.openxmlformats.org/package/2006/relationships"><Relationship Id="rId2" Type="http://schemas.microsoft.com/office/2011/relationships/chartColorStyle" Target="colors254.xml"/><Relationship Id="rId1" Type="http://schemas.microsoft.com/office/2011/relationships/chartStyle" Target="style254.xml"/></Relationships>
</file>

<file path=xl/charts/_rels/chart255.xml.rels><?xml version="1.0" encoding="UTF-8" standalone="yes"?>
<Relationships xmlns="http://schemas.openxmlformats.org/package/2006/relationships"><Relationship Id="rId2" Type="http://schemas.microsoft.com/office/2011/relationships/chartColorStyle" Target="colors255.xml"/><Relationship Id="rId1" Type="http://schemas.microsoft.com/office/2011/relationships/chartStyle" Target="style255.xml"/></Relationships>
</file>

<file path=xl/charts/_rels/chart256.xml.rels><?xml version="1.0" encoding="UTF-8" standalone="yes"?>
<Relationships xmlns="http://schemas.openxmlformats.org/package/2006/relationships"><Relationship Id="rId2" Type="http://schemas.microsoft.com/office/2011/relationships/chartColorStyle" Target="colors256.xml"/><Relationship Id="rId1" Type="http://schemas.microsoft.com/office/2011/relationships/chartStyle" Target="style256.xml"/></Relationships>
</file>

<file path=xl/charts/_rels/chart257.xml.rels><?xml version="1.0" encoding="UTF-8" standalone="yes"?>
<Relationships xmlns="http://schemas.openxmlformats.org/package/2006/relationships"><Relationship Id="rId2" Type="http://schemas.microsoft.com/office/2011/relationships/chartColorStyle" Target="colors257.xml"/><Relationship Id="rId1" Type="http://schemas.microsoft.com/office/2011/relationships/chartStyle" Target="style257.xml"/></Relationships>
</file>

<file path=xl/charts/_rels/chart258.xml.rels><?xml version="1.0" encoding="UTF-8" standalone="yes"?>
<Relationships xmlns="http://schemas.openxmlformats.org/package/2006/relationships"><Relationship Id="rId2" Type="http://schemas.microsoft.com/office/2011/relationships/chartColorStyle" Target="colors258.xml"/><Relationship Id="rId1" Type="http://schemas.microsoft.com/office/2011/relationships/chartStyle" Target="style258.xml"/></Relationships>
</file>

<file path=xl/charts/_rels/chart259.xml.rels><?xml version="1.0" encoding="UTF-8" standalone="yes"?>
<Relationships xmlns="http://schemas.openxmlformats.org/package/2006/relationships"><Relationship Id="rId2" Type="http://schemas.microsoft.com/office/2011/relationships/chartColorStyle" Target="colors259.xml"/><Relationship Id="rId1" Type="http://schemas.microsoft.com/office/2011/relationships/chartStyle" Target="style259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60.xml.rels><?xml version="1.0" encoding="UTF-8" standalone="yes"?>
<Relationships xmlns="http://schemas.openxmlformats.org/package/2006/relationships"><Relationship Id="rId2" Type="http://schemas.microsoft.com/office/2011/relationships/chartColorStyle" Target="colors260.xml"/><Relationship Id="rId1" Type="http://schemas.microsoft.com/office/2011/relationships/chartStyle" Target="style260.xml"/></Relationships>
</file>

<file path=xl/charts/_rels/chart261.xml.rels><?xml version="1.0" encoding="UTF-8" standalone="yes"?>
<Relationships xmlns="http://schemas.openxmlformats.org/package/2006/relationships"><Relationship Id="rId2" Type="http://schemas.microsoft.com/office/2011/relationships/chartColorStyle" Target="colors261.xml"/><Relationship Id="rId1" Type="http://schemas.microsoft.com/office/2011/relationships/chartStyle" Target="style261.xml"/></Relationships>
</file>

<file path=xl/charts/_rels/chart262.xml.rels><?xml version="1.0" encoding="UTF-8" standalone="yes"?>
<Relationships xmlns="http://schemas.openxmlformats.org/package/2006/relationships"><Relationship Id="rId2" Type="http://schemas.microsoft.com/office/2011/relationships/chartColorStyle" Target="colors262.xml"/><Relationship Id="rId1" Type="http://schemas.microsoft.com/office/2011/relationships/chartStyle" Target="style262.xml"/></Relationships>
</file>

<file path=xl/charts/_rels/chart263.xml.rels><?xml version="1.0" encoding="UTF-8" standalone="yes"?>
<Relationships xmlns="http://schemas.openxmlformats.org/package/2006/relationships"><Relationship Id="rId2" Type="http://schemas.microsoft.com/office/2011/relationships/chartColorStyle" Target="colors263.xml"/><Relationship Id="rId1" Type="http://schemas.microsoft.com/office/2011/relationships/chartStyle" Target="style263.xml"/></Relationships>
</file>

<file path=xl/charts/_rels/chart264.xml.rels><?xml version="1.0" encoding="UTF-8" standalone="yes"?>
<Relationships xmlns="http://schemas.openxmlformats.org/package/2006/relationships"><Relationship Id="rId2" Type="http://schemas.microsoft.com/office/2011/relationships/chartColorStyle" Target="colors264.xml"/><Relationship Id="rId1" Type="http://schemas.microsoft.com/office/2011/relationships/chartStyle" Target="style264.xml"/></Relationships>
</file>

<file path=xl/charts/_rels/chart265.xml.rels><?xml version="1.0" encoding="UTF-8" standalone="yes"?>
<Relationships xmlns="http://schemas.openxmlformats.org/package/2006/relationships"><Relationship Id="rId2" Type="http://schemas.microsoft.com/office/2011/relationships/chartColorStyle" Target="colors265.xml"/><Relationship Id="rId1" Type="http://schemas.microsoft.com/office/2011/relationships/chartStyle" Target="style265.xml"/></Relationships>
</file>

<file path=xl/charts/_rels/chart266.xml.rels><?xml version="1.0" encoding="UTF-8" standalone="yes"?>
<Relationships xmlns="http://schemas.openxmlformats.org/package/2006/relationships"><Relationship Id="rId2" Type="http://schemas.microsoft.com/office/2011/relationships/chartColorStyle" Target="colors266.xml"/><Relationship Id="rId1" Type="http://schemas.microsoft.com/office/2011/relationships/chartStyle" Target="style266.xml"/></Relationships>
</file>

<file path=xl/charts/_rels/chart267.xml.rels><?xml version="1.0" encoding="UTF-8" standalone="yes"?>
<Relationships xmlns="http://schemas.openxmlformats.org/package/2006/relationships"><Relationship Id="rId2" Type="http://schemas.microsoft.com/office/2011/relationships/chartColorStyle" Target="colors267.xml"/><Relationship Id="rId1" Type="http://schemas.microsoft.com/office/2011/relationships/chartStyle" Target="style267.xml"/></Relationships>
</file>

<file path=xl/charts/_rels/chart268.xml.rels><?xml version="1.0" encoding="UTF-8" standalone="yes"?>
<Relationships xmlns="http://schemas.openxmlformats.org/package/2006/relationships"><Relationship Id="rId2" Type="http://schemas.microsoft.com/office/2011/relationships/chartColorStyle" Target="colors268.xml"/><Relationship Id="rId1" Type="http://schemas.microsoft.com/office/2011/relationships/chartStyle" Target="style268.xml"/></Relationships>
</file>

<file path=xl/charts/_rels/chart269.xml.rels><?xml version="1.0" encoding="UTF-8" standalone="yes"?>
<Relationships xmlns="http://schemas.openxmlformats.org/package/2006/relationships"><Relationship Id="rId2" Type="http://schemas.microsoft.com/office/2011/relationships/chartColorStyle" Target="colors269.xml"/><Relationship Id="rId1" Type="http://schemas.microsoft.com/office/2011/relationships/chartStyle" Target="style269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70.xml.rels><?xml version="1.0" encoding="UTF-8" standalone="yes"?>
<Relationships xmlns="http://schemas.openxmlformats.org/package/2006/relationships"><Relationship Id="rId2" Type="http://schemas.microsoft.com/office/2011/relationships/chartColorStyle" Target="colors270.xml"/><Relationship Id="rId1" Type="http://schemas.microsoft.com/office/2011/relationships/chartStyle" Target="style270.xml"/></Relationships>
</file>

<file path=xl/charts/_rels/chart271.xml.rels><?xml version="1.0" encoding="UTF-8" standalone="yes"?>
<Relationships xmlns="http://schemas.openxmlformats.org/package/2006/relationships"><Relationship Id="rId2" Type="http://schemas.microsoft.com/office/2011/relationships/chartColorStyle" Target="colors271.xml"/><Relationship Id="rId1" Type="http://schemas.microsoft.com/office/2011/relationships/chartStyle" Target="style271.xml"/></Relationships>
</file>

<file path=xl/charts/_rels/chart272.xml.rels><?xml version="1.0" encoding="UTF-8" standalone="yes"?>
<Relationships xmlns="http://schemas.openxmlformats.org/package/2006/relationships"><Relationship Id="rId2" Type="http://schemas.microsoft.com/office/2011/relationships/chartColorStyle" Target="colors272.xml"/><Relationship Id="rId1" Type="http://schemas.microsoft.com/office/2011/relationships/chartStyle" Target="style272.xml"/></Relationships>
</file>

<file path=xl/charts/_rels/chart273.xml.rels><?xml version="1.0" encoding="UTF-8" standalone="yes"?>
<Relationships xmlns="http://schemas.openxmlformats.org/package/2006/relationships"><Relationship Id="rId2" Type="http://schemas.microsoft.com/office/2011/relationships/chartColorStyle" Target="colors273.xml"/><Relationship Id="rId1" Type="http://schemas.microsoft.com/office/2011/relationships/chartStyle" Target="style273.xml"/></Relationships>
</file>

<file path=xl/charts/_rels/chart274.xml.rels><?xml version="1.0" encoding="UTF-8" standalone="yes"?>
<Relationships xmlns="http://schemas.openxmlformats.org/package/2006/relationships"><Relationship Id="rId2" Type="http://schemas.microsoft.com/office/2011/relationships/chartColorStyle" Target="colors274.xml"/><Relationship Id="rId1" Type="http://schemas.microsoft.com/office/2011/relationships/chartStyle" Target="style274.xml"/></Relationships>
</file>

<file path=xl/charts/_rels/chart275.xml.rels><?xml version="1.0" encoding="UTF-8" standalone="yes"?>
<Relationships xmlns="http://schemas.openxmlformats.org/package/2006/relationships"><Relationship Id="rId2" Type="http://schemas.microsoft.com/office/2011/relationships/chartColorStyle" Target="colors275.xml"/><Relationship Id="rId1" Type="http://schemas.microsoft.com/office/2011/relationships/chartStyle" Target="style275.xml"/></Relationships>
</file>

<file path=xl/charts/_rels/chart276.xml.rels><?xml version="1.0" encoding="UTF-8" standalone="yes"?>
<Relationships xmlns="http://schemas.openxmlformats.org/package/2006/relationships"><Relationship Id="rId2" Type="http://schemas.microsoft.com/office/2011/relationships/chartColorStyle" Target="colors276.xml"/><Relationship Id="rId1" Type="http://schemas.microsoft.com/office/2011/relationships/chartStyle" Target="style276.xml"/></Relationships>
</file>

<file path=xl/charts/_rels/chart277.xml.rels><?xml version="1.0" encoding="UTF-8" standalone="yes"?>
<Relationships xmlns="http://schemas.openxmlformats.org/package/2006/relationships"><Relationship Id="rId2" Type="http://schemas.microsoft.com/office/2011/relationships/chartColorStyle" Target="colors277.xml"/><Relationship Id="rId1" Type="http://schemas.microsoft.com/office/2011/relationships/chartStyle" Target="style277.xml"/></Relationships>
</file>

<file path=xl/charts/_rels/chart278.xml.rels><?xml version="1.0" encoding="UTF-8" standalone="yes"?>
<Relationships xmlns="http://schemas.openxmlformats.org/package/2006/relationships"><Relationship Id="rId2" Type="http://schemas.microsoft.com/office/2011/relationships/chartColorStyle" Target="colors278.xml"/><Relationship Id="rId1" Type="http://schemas.microsoft.com/office/2011/relationships/chartStyle" Target="style278.xml"/></Relationships>
</file>

<file path=xl/charts/_rels/chart279.xml.rels><?xml version="1.0" encoding="UTF-8" standalone="yes"?>
<Relationships xmlns="http://schemas.openxmlformats.org/package/2006/relationships"><Relationship Id="rId2" Type="http://schemas.microsoft.com/office/2011/relationships/chartColorStyle" Target="colors279.xml"/><Relationship Id="rId1" Type="http://schemas.microsoft.com/office/2011/relationships/chartStyle" Target="style279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80.xml.rels><?xml version="1.0" encoding="UTF-8" standalone="yes"?>
<Relationships xmlns="http://schemas.openxmlformats.org/package/2006/relationships"><Relationship Id="rId2" Type="http://schemas.microsoft.com/office/2011/relationships/chartColorStyle" Target="colors280.xml"/><Relationship Id="rId1" Type="http://schemas.microsoft.com/office/2011/relationships/chartStyle" Target="style280.xml"/></Relationships>
</file>

<file path=xl/charts/_rels/chart281.xml.rels><?xml version="1.0" encoding="UTF-8" standalone="yes"?>
<Relationships xmlns="http://schemas.openxmlformats.org/package/2006/relationships"><Relationship Id="rId2" Type="http://schemas.microsoft.com/office/2011/relationships/chartColorStyle" Target="colors281.xml"/><Relationship Id="rId1" Type="http://schemas.microsoft.com/office/2011/relationships/chartStyle" Target="style281.xml"/></Relationships>
</file>

<file path=xl/charts/_rels/chart282.xml.rels><?xml version="1.0" encoding="UTF-8" standalone="yes"?>
<Relationships xmlns="http://schemas.openxmlformats.org/package/2006/relationships"><Relationship Id="rId2" Type="http://schemas.microsoft.com/office/2011/relationships/chartColorStyle" Target="colors282.xml"/><Relationship Id="rId1" Type="http://schemas.microsoft.com/office/2011/relationships/chartStyle" Target="style282.xml"/></Relationships>
</file>

<file path=xl/charts/_rels/chart283.xml.rels><?xml version="1.0" encoding="UTF-8" standalone="yes"?>
<Relationships xmlns="http://schemas.openxmlformats.org/package/2006/relationships"><Relationship Id="rId2" Type="http://schemas.microsoft.com/office/2011/relationships/chartColorStyle" Target="colors283.xml"/><Relationship Id="rId1" Type="http://schemas.microsoft.com/office/2011/relationships/chartStyle" Target="style283.xml"/></Relationships>
</file>

<file path=xl/charts/_rels/chart284.xml.rels><?xml version="1.0" encoding="UTF-8" standalone="yes"?>
<Relationships xmlns="http://schemas.openxmlformats.org/package/2006/relationships"><Relationship Id="rId2" Type="http://schemas.microsoft.com/office/2011/relationships/chartColorStyle" Target="colors284.xml"/><Relationship Id="rId1" Type="http://schemas.microsoft.com/office/2011/relationships/chartStyle" Target="style284.xml"/></Relationships>
</file>

<file path=xl/charts/_rels/chart285.xml.rels><?xml version="1.0" encoding="UTF-8" standalone="yes"?>
<Relationships xmlns="http://schemas.openxmlformats.org/package/2006/relationships"><Relationship Id="rId2" Type="http://schemas.microsoft.com/office/2011/relationships/chartColorStyle" Target="colors285.xml"/><Relationship Id="rId1" Type="http://schemas.microsoft.com/office/2011/relationships/chartStyle" Target="style285.xml"/></Relationships>
</file>

<file path=xl/charts/_rels/chart286.xml.rels><?xml version="1.0" encoding="UTF-8" standalone="yes"?>
<Relationships xmlns="http://schemas.openxmlformats.org/package/2006/relationships"><Relationship Id="rId2" Type="http://schemas.microsoft.com/office/2011/relationships/chartColorStyle" Target="colors286.xml"/><Relationship Id="rId1" Type="http://schemas.microsoft.com/office/2011/relationships/chartStyle" Target="style286.xml"/></Relationships>
</file>

<file path=xl/charts/_rels/chart287.xml.rels><?xml version="1.0" encoding="UTF-8" standalone="yes"?>
<Relationships xmlns="http://schemas.openxmlformats.org/package/2006/relationships"><Relationship Id="rId2" Type="http://schemas.microsoft.com/office/2011/relationships/chartColorStyle" Target="colors287.xml"/><Relationship Id="rId1" Type="http://schemas.microsoft.com/office/2011/relationships/chartStyle" Target="style287.xml"/></Relationships>
</file>

<file path=xl/charts/_rels/chart288.xml.rels><?xml version="1.0" encoding="UTF-8" standalone="yes"?>
<Relationships xmlns="http://schemas.openxmlformats.org/package/2006/relationships"><Relationship Id="rId2" Type="http://schemas.microsoft.com/office/2011/relationships/chartColorStyle" Target="colors288.xml"/><Relationship Id="rId1" Type="http://schemas.microsoft.com/office/2011/relationships/chartStyle" Target="style288.xml"/></Relationships>
</file>

<file path=xl/charts/_rels/chart289.xml.rels><?xml version="1.0" encoding="UTF-8" standalone="yes"?>
<Relationships xmlns="http://schemas.openxmlformats.org/package/2006/relationships"><Relationship Id="rId2" Type="http://schemas.microsoft.com/office/2011/relationships/chartColorStyle" Target="colors289.xml"/><Relationship Id="rId1" Type="http://schemas.microsoft.com/office/2011/relationships/chartStyle" Target="style289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290.xml.rels><?xml version="1.0" encoding="UTF-8" standalone="yes"?>
<Relationships xmlns="http://schemas.openxmlformats.org/package/2006/relationships"><Relationship Id="rId2" Type="http://schemas.microsoft.com/office/2011/relationships/chartColorStyle" Target="colors290.xml"/><Relationship Id="rId1" Type="http://schemas.microsoft.com/office/2011/relationships/chartStyle" Target="style290.xml"/></Relationships>
</file>

<file path=xl/charts/_rels/chart291.xml.rels><?xml version="1.0" encoding="UTF-8" standalone="yes"?>
<Relationships xmlns="http://schemas.openxmlformats.org/package/2006/relationships"><Relationship Id="rId2" Type="http://schemas.microsoft.com/office/2011/relationships/chartColorStyle" Target="colors291.xml"/><Relationship Id="rId1" Type="http://schemas.microsoft.com/office/2011/relationships/chartStyle" Target="style291.xml"/></Relationships>
</file>

<file path=xl/charts/_rels/chart292.xml.rels><?xml version="1.0" encoding="UTF-8" standalone="yes"?>
<Relationships xmlns="http://schemas.openxmlformats.org/package/2006/relationships"><Relationship Id="rId2" Type="http://schemas.microsoft.com/office/2011/relationships/chartColorStyle" Target="colors292.xml"/><Relationship Id="rId1" Type="http://schemas.microsoft.com/office/2011/relationships/chartStyle" Target="style292.xml"/></Relationships>
</file>

<file path=xl/charts/_rels/chart293.xml.rels><?xml version="1.0" encoding="UTF-8" standalone="yes"?>
<Relationships xmlns="http://schemas.openxmlformats.org/package/2006/relationships"><Relationship Id="rId2" Type="http://schemas.microsoft.com/office/2011/relationships/chartColorStyle" Target="colors293.xml"/><Relationship Id="rId1" Type="http://schemas.microsoft.com/office/2011/relationships/chartStyle" Target="style293.xml"/></Relationships>
</file>

<file path=xl/charts/_rels/chart294.xml.rels><?xml version="1.0" encoding="UTF-8" standalone="yes"?>
<Relationships xmlns="http://schemas.openxmlformats.org/package/2006/relationships"><Relationship Id="rId2" Type="http://schemas.microsoft.com/office/2011/relationships/chartColorStyle" Target="colors294.xml"/><Relationship Id="rId1" Type="http://schemas.microsoft.com/office/2011/relationships/chartStyle" Target="style294.xml"/></Relationships>
</file>

<file path=xl/charts/_rels/chart295.xml.rels><?xml version="1.0" encoding="UTF-8" standalone="yes"?>
<Relationships xmlns="http://schemas.openxmlformats.org/package/2006/relationships"><Relationship Id="rId2" Type="http://schemas.microsoft.com/office/2011/relationships/chartColorStyle" Target="colors295.xml"/><Relationship Id="rId1" Type="http://schemas.microsoft.com/office/2011/relationships/chartStyle" Target="style295.xml"/></Relationships>
</file>

<file path=xl/charts/_rels/chart296.xml.rels><?xml version="1.0" encoding="UTF-8" standalone="yes"?>
<Relationships xmlns="http://schemas.openxmlformats.org/package/2006/relationships"><Relationship Id="rId2" Type="http://schemas.microsoft.com/office/2011/relationships/chartColorStyle" Target="colors296.xml"/><Relationship Id="rId1" Type="http://schemas.microsoft.com/office/2011/relationships/chartStyle" Target="style296.xml"/></Relationships>
</file>

<file path=xl/charts/_rels/chart297.xml.rels><?xml version="1.0" encoding="UTF-8" standalone="yes"?>
<Relationships xmlns="http://schemas.openxmlformats.org/package/2006/relationships"><Relationship Id="rId2" Type="http://schemas.microsoft.com/office/2011/relationships/chartColorStyle" Target="colors297.xml"/><Relationship Id="rId1" Type="http://schemas.microsoft.com/office/2011/relationships/chartStyle" Target="style297.xml"/></Relationships>
</file>

<file path=xl/charts/_rels/chart298.xml.rels><?xml version="1.0" encoding="UTF-8" standalone="yes"?>
<Relationships xmlns="http://schemas.openxmlformats.org/package/2006/relationships"><Relationship Id="rId2" Type="http://schemas.microsoft.com/office/2011/relationships/chartColorStyle" Target="colors298.xml"/><Relationship Id="rId1" Type="http://schemas.microsoft.com/office/2011/relationships/chartStyle" Target="style298.xml"/></Relationships>
</file>

<file path=xl/charts/_rels/chart299.xml.rels><?xml version="1.0" encoding="UTF-8" standalone="yes"?>
<Relationships xmlns="http://schemas.openxmlformats.org/package/2006/relationships"><Relationship Id="rId2" Type="http://schemas.microsoft.com/office/2011/relationships/chartColorStyle" Target="colors299.xml"/><Relationship Id="rId1" Type="http://schemas.microsoft.com/office/2011/relationships/chartStyle" Target="style299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00.xml.rels><?xml version="1.0" encoding="UTF-8" standalone="yes"?>
<Relationships xmlns="http://schemas.openxmlformats.org/package/2006/relationships"><Relationship Id="rId2" Type="http://schemas.microsoft.com/office/2011/relationships/chartColorStyle" Target="colors300.xml"/><Relationship Id="rId1" Type="http://schemas.microsoft.com/office/2011/relationships/chartStyle" Target="style300.xml"/></Relationships>
</file>

<file path=xl/charts/_rels/chart301.xml.rels><?xml version="1.0" encoding="UTF-8" standalone="yes"?>
<Relationships xmlns="http://schemas.openxmlformats.org/package/2006/relationships"><Relationship Id="rId2" Type="http://schemas.microsoft.com/office/2011/relationships/chartColorStyle" Target="colors301.xml"/><Relationship Id="rId1" Type="http://schemas.microsoft.com/office/2011/relationships/chartStyle" Target="style301.xml"/></Relationships>
</file>

<file path=xl/charts/_rels/chart302.xml.rels><?xml version="1.0" encoding="UTF-8" standalone="yes"?>
<Relationships xmlns="http://schemas.openxmlformats.org/package/2006/relationships"><Relationship Id="rId2" Type="http://schemas.microsoft.com/office/2011/relationships/chartColorStyle" Target="colors302.xml"/><Relationship Id="rId1" Type="http://schemas.microsoft.com/office/2011/relationships/chartStyle" Target="style302.xml"/></Relationships>
</file>

<file path=xl/charts/_rels/chart303.xml.rels><?xml version="1.0" encoding="UTF-8" standalone="yes"?>
<Relationships xmlns="http://schemas.openxmlformats.org/package/2006/relationships"><Relationship Id="rId2" Type="http://schemas.microsoft.com/office/2011/relationships/chartColorStyle" Target="colors303.xml"/><Relationship Id="rId1" Type="http://schemas.microsoft.com/office/2011/relationships/chartStyle" Target="style303.xml"/></Relationships>
</file>

<file path=xl/charts/_rels/chart304.xml.rels><?xml version="1.0" encoding="UTF-8" standalone="yes"?>
<Relationships xmlns="http://schemas.openxmlformats.org/package/2006/relationships"><Relationship Id="rId2" Type="http://schemas.microsoft.com/office/2011/relationships/chartColorStyle" Target="colors304.xml"/><Relationship Id="rId1" Type="http://schemas.microsoft.com/office/2011/relationships/chartStyle" Target="style304.xml"/></Relationships>
</file>

<file path=xl/charts/_rels/chart305.xml.rels><?xml version="1.0" encoding="UTF-8" standalone="yes"?>
<Relationships xmlns="http://schemas.openxmlformats.org/package/2006/relationships"><Relationship Id="rId2" Type="http://schemas.microsoft.com/office/2011/relationships/chartColorStyle" Target="colors305.xml"/><Relationship Id="rId1" Type="http://schemas.microsoft.com/office/2011/relationships/chartStyle" Target="style305.xml"/></Relationships>
</file>

<file path=xl/charts/_rels/chart306.xml.rels><?xml version="1.0" encoding="UTF-8" standalone="yes"?>
<Relationships xmlns="http://schemas.openxmlformats.org/package/2006/relationships"><Relationship Id="rId2" Type="http://schemas.microsoft.com/office/2011/relationships/chartColorStyle" Target="colors306.xml"/><Relationship Id="rId1" Type="http://schemas.microsoft.com/office/2011/relationships/chartStyle" Target="style306.xml"/></Relationships>
</file>

<file path=xl/charts/_rels/chart307.xml.rels><?xml version="1.0" encoding="UTF-8" standalone="yes"?>
<Relationships xmlns="http://schemas.openxmlformats.org/package/2006/relationships"><Relationship Id="rId2" Type="http://schemas.microsoft.com/office/2011/relationships/chartColorStyle" Target="colors307.xml"/><Relationship Id="rId1" Type="http://schemas.microsoft.com/office/2011/relationships/chartStyle" Target="style307.xml"/></Relationships>
</file>

<file path=xl/charts/_rels/chart308.xml.rels><?xml version="1.0" encoding="UTF-8" standalone="yes"?>
<Relationships xmlns="http://schemas.openxmlformats.org/package/2006/relationships"><Relationship Id="rId2" Type="http://schemas.microsoft.com/office/2011/relationships/chartColorStyle" Target="colors308.xml"/><Relationship Id="rId1" Type="http://schemas.microsoft.com/office/2011/relationships/chartStyle" Target="style308.xml"/></Relationships>
</file>

<file path=xl/charts/_rels/chart309.xml.rels><?xml version="1.0" encoding="UTF-8" standalone="yes"?>
<Relationships xmlns="http://schemas.openxmlformats.org/package/2006/relationships"><Relationship Id="rId2" Type="http://schemas.microsoft.com/office/2011/relationships/chartColorStyle" Target="colors309.xml"/><Relationship Id="rId1" Type="http://schemas.microsoft.com/office/2011/relationships/chartStyle" Target="style309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10.xml.rels><?xml version="1.0" encoding="UTF-8" standalone="yes"?>
<Relationships xmlns="http://schemas.openxmlformats.org/package/2006/relationships"><Relationship Id="rId2" Type="http://schemas.microsoft.com/office/2011/relationships/chartColorStyle" Target="colors310.xml"/><Relationship Id="rId1" Type="http://schemas.microsoft.com/office/2011/relationships/chartStyle" Target="style310.xml"/></Relationships>
</file>

<file path=xl/charts/_rels/chart311.xml.rels><?xml version="1.0" encoding="UTF-8" standalone="yes"?>
<Relationships xmlns="http://schemas.openxmlformats.org/package/2006/relationships"><Relationship Id="rId2" Type="http://schemas.microsoft.com/office/2011/relationships/chartColorStyle" Target="colors311.xml"/><Relationship Id="rId1" Type="http://schemas.microsoft.com/office/2011/relationships/chartStyle" Target="style311.xml"/></Relationships>
</file>

<file path=xl/charts/_rels/chart312.xml.rels><?xml version="1.0" encoding="UTF-8" standalone="yes"?>
<Relationships xmlns="http://schemas.openxmlformats.org/package/2006/relationships"><Relationship Id="rId2" Type="http://schemas.microsoft.com/office/2011/relationships/chartColorStyle" Target="colors312.xml"/><Relationship Id="rId1" Type="http://schemas.microsoft.com/office/2011/relationships/chartStyle" Target="style312.xml"/></Relationships>
</file>

<file path=xl/charts/_rels/chart313.xml.rels><?xml version="1.0" encoding="UTF-8" standalone="yes"?>
<Relationships xmlns="http://schemas.openxmlformats.org/package/2006/relationships"><Relationship Id="rId2" Type="http://schemas.microsoft.com/office/2011/relationships/chartColorStyle" Target="colors313.xml"/><Relationship Id="rId1" Type="http://schemas.microsoft.com/office/2011/relationships/chartStyle" Target="style313.xml"/></Relationships>
</file>

<file path=xl/charts/_rels/chart314.xml.rels><?xml version="1.0" encoding="UTF-8" standalone="yes"?>
<Relationships xmlns="http://schemas.openxmlformats.org/package/2006/relationships"><Relationship Id="rId2" Type="http://schemas.microsoft.com/office/2011/relationships/chartColorStyle" Target="colors314.xml"/><Relationship Id="rId1" Type="http://schemas.microsoft.com/office/2011/relationships/chartStyle" Target="style314.xml"/></Relationships>
</file>

<file path=xl/charts/_rels/chart315.xml.rels><?xml version="1.0" encoding="UTF-8" standalone="yes"?>
<Relationships xmlns="http://schemas.openxmlformats.org/package/2006/relationships"><Relationship Id="rId2" Type="http://schemas.microsoft.com/office/2011/relationships/chartColorStyle" Target="colors315.xml"/><Relationship Id="rId1" Type="http://schemas.microsoft.com/office/2011/relationships/chartStyle" Target="style315.xml"/></Relationships>
</file>

<file path=xl/charts/_rels/chart316.xml.rels><?xml version="1.0" encoding="UTF-8" standalone="yes"?>
<Relationships xmlns="http://schemas.openxmlformats.org/package/2006/relationships"><Relationship Id="rId2" Type="http://schemas.microsoft.com/office/2011/relationships/chartColorStyle" Target="colors316.xml"/><Relationship Id="rId1" Type="http://schemas.microsoft.com/office/2011/relationships/chartStyle" Target="style316.xml"/></Relationships>
</file>

<file path=xl/charts/_rels/chart317.xml.rels><?xml version="1.0" encoding="UTF-8" standalone="yes"?>
<Relationships xmlns="http://schemas.openxmlformats.org/package/2006/relationships"><Relationship Id="rId2" Type="http://schemas.microsoft.com/office/2011/relationships/chartColorStyle" Target="colors317.xml"/><Relationship Id="rId1" Type="http://schemas.microsoft.com/office/2011/relationships/chartStyle" Target="style317.xml"/></Relationships>
</file>

<file path=xl/charts/_rels/chart318.xml.rels><?xml version="1.0" encoding="UTF-8" standalone="yes"?>
<Relationships xmlns="http://schemas.openxmlformats.org/package/2006/relationships"><Relationship Id="rId2" Type="http://schemas.microsoft.com/office/2011/relationships/chartColorStyle" Target="colors318.xml"/><Relationship Id="rId1" Type="http://schemas.microsoft.com/office/2011/relationships/chartStyle" Target="style318.xml"/></Relationships>
</file>

<file path=xl/charts/_rels/chart319.xml.rels><?xml version="1.0" encoding="UTF-8" standalone="yes"?>
<Relationships xmlns="http://schemas.openxmlformats.org/package/2006/relationships"><Relationship Id="rId2" Type="http://schemas.microsoft.com/office/2011/relationships/chartColorStyle" Target="colors319.xml"/><Relationship Id="rId1" Type="http://schemas.microsoft.com/office/2011/relationships/chartStyle" Target="style319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20.xml.rels><?xml version="1.0" encoding="UTF-8" standalone="yes"?>
<Relationships xmlns="http://schemas.openxmlformats.org/package/2006/relationships"><Relationship Id="rId2" Type="http://schemas.microsoft.com/office/2011/relationships/chartColorStyle" Target="colors320.xml"/><Relationship Id="rId1" Type="http://schemas.microsoft.com/office/2011/relationships/chartStyle" Target="style320.xml"/></Relationships>
</file>

<file path=xl/charts/_rels/chart321.xml.rels><?xml version="1.0" encoding="UTF-8" standalone="yes"?>
<Relationships xmlns="http://schemas.openxmlformats.org/package/2006/relationships"><Relationship Id="rId2" Type="http://schemas.microsoft.com/office/2011/relationships/chartColorStyle" Target="colors321.xml"/><Relationship Id="rId1" Type="http://schemas.microsoft.com/office/2011/relationships/chartStyle" Target="style321.xml"/></Relationships>
</file>

<file path=xl/charts/_rels/chart322.xml.rels><?xml version="1.0" encoding="UTF-8" standalone="yes"?>
<Relationships xmlns="http://schemas.openxmlformats.org/package/2006/relationships"><Relationship Id="rId2" Type="http://schemas.microsoft.com/office/2011/relationships/chartColorStyle" Target="colors322.xml"/><Relationship Id="rId1" Type="http://schemas.microsoft.com/office/2011/relationships/chartStyle" Target="style322.xml"/></Relationships>
</file>

<file path=xl/charts/_rels/chart323.xml.rels><?xml version="1.0" encoding="UTF-8" standalone="yes"?>
<Relationships xmlns="http://schemas.openxmlformats.org/package/2006/relationships"><Relationship Id="rId2" Type="http://schemas.microsoft.com/office/2011/relationships/chartColorStyle" Target="colors323.xml"/><Relationship Id="rId1" Type="http://schemas.microsoft.com/office/2011/relationships/chartStyle" Target="style323.xml"/></Relationships>
</file>

<file path=xl/charts/_rels/chart324.xml.rels><?xml version="1.0" encoding="UTF-8" standalone="yes"?>
<Relationships xmlns="http://schemas.openxmlformats.org/package/2006/relationships"><Relationship Id="rId2" Type="http://schemas.microsoft.com/office/2011/relationships/chartColorStyle" Target="colors324.xml"/><Relationship Id="rId1" Type="http://schemas.microsoft.com/office/2011/relationships/chartStyle" Target="style324.xml"/></Relationships>
</file>

<file path=xl/charts/_rels/chart325.xml.rels><?xml version="1.0" encoding="UTF-8" standalone="yes"?>
<Relationships xmlns="http://schemas.openxmlformats.org/package/2006/relationships"><Relationship Id="rId2" Type="http://schemas.microsoft.com/office/2011/relationships/chartColorStyle" Target="colors325.xml"/><Relationship Id="rId1" Type="http://schemas.microsoft.com/office/2011/relationships/chartStyle" Target="style325.xml"/></Relationships>
</file>

<file path=xl/charts/_rels/chart326.xml.rels><?xml version="1.0" encoding="UTF-8" standalone="yes"?>
<Relationships xmlns="http://schemas.openxmlformats.org/package/2006/relationships"><Relationship Id="rId2" Type="http://schemas.microsoft.com/office/2011/relationships/chartColorStyle" Target="colors326.xml"/><Relationship Id="rId1" Type="http://schemas.microsoft.com/office/2011/relationships/chartStyle" Target="style326.xml"/></Relationships>
</file>

<file path=xl/charts/_rels/chart327.xml.rels><?xml version="1.0" encoding="UTF-8" standalone="yes"?>
<Relationships xmlns="http://schemas.openxmlformats.org/package/2006/relationships"><Relationship Id="rId2" Type="http://schemas.microsoft.com/office/2011/relationships/chartColorStyle" Target="colors327.xml"/><Relationship Id="rId1" Type="http://schemas.microsoft.com/office/2011/relationships/chartStyle" Target="style327.xml"/></Relationships>
</file>

<file path=xl/charts/_rels/chart328.xml.rels><?xml version="1.0" encoding="UTF-8" standalone="yes"?>
<Relationships xmlns="http://schemas.openxmlformats.org/package/2006/relationships"><Relationship Id="rId2" Type="http://schemas.microsoft.com/office/2011/relationships/chartColorStyle" Target="colors328.xml"/><Relationship Id="rId1" Type="http://schemas.microsoft.com/office/2011/relationships/chartStyle" Target="style328.xml"/></Relationships>
</file>

<file path=xl/charts/_rels/chart329.xml.rels><?xml version="1.0" encoding="UTF-8" standalone="yes"?>
<Relationships xmlns="http://schemas.openxmlformats.org/package/2006/relationships"><Relationship Id="rId2" Type="http://schemas.microsoft.com/office/2011/relationships/chartColorStyle" Target="colors329.xml"/><Relationship Id="rId1" Type="http://schemas.microsoft.com/office/2011/relationships/chartStyle" Target="style329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30.xml.rels><?xml version="1.0" encoding="UTF-8" standalone="yes"?>
<Relationships xmlns="http://schemas.openxmlformats.org/package/2006/relationships"><Relationship Id="rId2" Type="http://schemas.microsoft.com/office/2011/relationships/chartColorStyle" Target="colors330.xml"/><Relationship Id="rId1" Type="http://schemas.microsoft.com/office/2011/relationships/chartStyle" Target="style330.xml"/></Relationships>
</file>

<file path=xl/charts/_rels/chart331.xml.rels><?xml version="1.0" encoding="UTF-8" standalone="yes"?>
<Relationships xmlns="http://schemas.openxmlformats.org/package/2006/relationships"><Relationship Id="rId2" Type="http://schemas.microsoft.com/office/2011/relationships/chartColorStyle" Target="colors331.xml"/><Relationship Id="rId1" Type="http://schemas.microsoft.com/office/2011/relationships/chartStyle" Target="style331.xml"/></Relationships>
</file>

<file path=xl/charts/_rels/chart332.xml.rels><?xml version="1.0" encoding="UTF-8" standalone="yes"?>
<Relationships xmlns="http://schemas.openxmlformats.org/package/2006/relationships"><Relationship Id="rId2" Type="http://schemas.microsoft.com/office/2011/relationships/chartColorStyle" Target="colors332.xml"/><Relationship Id="rId1" Type="http://schemas.microsoft.com/office/2011/relationships/chartStyle" Target="style332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4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4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4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5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6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6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6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6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7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71.xml"/><Relationship Id="rId1" Type="http://schemas.microsoft.com/office/2011/relationships/chartStyle" Target="style71.xml"/></Relationships>
</file>

<file path=xl/charts/_rels/chart7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72.xml"/><Relationship Id="rId1" Type="http://schemas.microsoft.com/office/2011/relationships/chartStyle" Target="style72.xml"/></Relationships>
</file>

<file path=xl/charts/_rels/chart7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73.xml"/><Relationship Id="rId1" Type="http://schemas.microsoft.com/office/2011/relationships/chartStyle" Target="style73.xml"/></Relationships>
</file>

<file path=xl/charts/_rels/chart7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74.xml"/><Relationship Id="rId1" Type="http://schemas.microsoft.com/office/2011/relationships/chartStyle" Target="style74.xml"/></Relationships>
</file>

<file path=xl/charts/_rels/chart7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75.xml"/><Relationship Id="rId1" Type="http://schemas.microsoft.com/office/2011/relationships/chartStyle" Target="style75.xml"/></Relationships>
</file>

<file path=xl/charts/_rels/chart7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76.xml"/><Relationship Id="rId1" Type="http://schemas.microsoft.com/office/2011/relationships/chartStyle" Target="style76.xml"/></Relationships>
</file>

<file path=xl/charts/_rels/chart7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77.xml"/><Relationship Id="rId1" Type="http://schemas.microsoft.com/office/2011/relationships/chartStyle" Target="style77.xml"/></Relationships>
</file>

<file path=xl/charts/_rels/chart7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78.xml"/><Relationship Id="rId1" Type="http://schemas.microsoft.com/office/2011/relationships/chartStyle" Target="style78.xml"/></Relationships>
</file>

<file path=xl/charts/_rels/chart7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79.xml"/><Relationship Id="rId1" Type="http://schemas.microsoft.com/office/2011/relationships/chartStyle" Target="style79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8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80.xml"/><Relationship Id="rId1" Type="http://schemas.microsoft.com/office/2011/relationships/chartStyle" Target="style80.xml"/></Relationships>
</file>

<file path=xl/charts/_rels/chart8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81.xml"/><Relationship Id="rId1" Type="http://schemas.microsoft.com/office/2011/relationships/chartStyle" Target="style81.xml"/></Relationships>
</file>

<file path=xl/charts/_rels/chart8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82.xml"/><Relationship Id="rId1" Type="http://schemas.microsoft.com/office/2011/relationships/chartStyle" Target="style82.xml"/></Relationships>
</file>

<file path=xl/charts/_rels/chart8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83.xml"/><Relationship Id="rId1" Type="http://schemas.microsoft.com/office/2011/relationships/chartStyle" Target="style83.xml"/></Relationships>
</file>

<file path=xl/charts/_rels/chart8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84.xml"/><Relationship Id="rId1" Type="http://schemas.microsoft.com/office/2011/relationships/chartStyle" Target="style84.xml"/></Relationships>
</file>

<file path=xl/charts/_rels/chart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85.xml"/><Relationship Id="rId1" Type="http://schemas.microsoft.com/office/2011/relationships/chartStyle" Target="style85.xml"/></Relationships>
</file>

<file path=xl/charts/_rels/chart8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86.xml"/><Relationship Id="rId1" Type="http://schemas.microsoft.com/office/2011/relationships/chartStyle" Target="style86.xml"/></Relationships>
</file>

<file path=xl/charts/_rels/chart8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87.xml"/><Relationship Id="rId1" Type="http://schemas.microsoft.com/office/2011/relationships/chartStyle" Target="style87.xml"/></Relationships>
</file>

<file path=xl/charts/_rels/chart8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88.xml"/><Relationship Id="rId1" Type="http://schemas.microsoft.com/office/2011/relationships/chartStyle" Target="style88.xml"/></Relationships>
</file>

<file path=xl/charts/_rels/chart8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89.xml"/><Relationship Id="rId1" Type="http://schemas.microsoft.com/office/2011/relationships/chartStyle" Target="style89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9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90.xml"/><Relationship Id="rId1" Type="http://schemas.microsoft.com/office/2011/relationships/chartStyle" Target="style90.xml"/></Relationships>
</file>

<file path=xl/charts/_rels/chart9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91.xml"/><Relationship Id="rId1" Type="http://schemas.microsoft.com/office/2011/relationships/chartStyle" Target="style91.xml"/></Relationships>
</file>

<file path=xl/charts/_rels/chart9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92.xml"/><Relationship Id="rId1" Type="http://schemas.microsoft.com/office/2011/relationships/chartStyle" Target="style92.xml"/></Relationships>
</file>

<file path=xl/charts/_rels/chart9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93.xml"/><Relationship Id="rId1" Type="http://schemas.microsoft.com/office/2011/relationships/chartStyle" Target="style93.xml"/></Relationships>
</file>

<file path=xl/charts/_rels/chart9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94.xml"/><Relationship Id="rId1" Type="http://schemas.microsoft.com/office/2011/relationships/chartStyle" Target="style94.xml"/></Relationships>
</file>

<file path=xl/charts/_rels/chart9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95.xml"/><Relationship Id="rId1" Type="http://schemas.microsoft.com/office/2011/relationships/chartStyle" Target="style95.xml"/></Relationships>
</file>

<file path=xl/charts/_rels/chart9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96.xml"/><Relationship Id="rId1" Type="http://schemas.microsoft.com/office/2011/relationships/chartStyle" Target="style96.xml"/></Relationships>
</file>

<file path=xl/charts/_rels/chart9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97.xml"/><Relationship Id="rId1" Type="http://schemas.microsoft.com/office/2011/relationships/chartStyle" Target="style97.xml"/></Relationships>
</file>

<file path=xl/charts/_rels/chart9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98.xml"/><Relationship Id="rId1" Type="http://schemas.microsoft.com/office/2011/relationships/chartStyle" Target="style98.xml"/></Relationships>
</file>

<file path=xl/charts/_rels/chart9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99.xml"/><Relationship Id="rId1" Type="http://schemas.microsoft.com/office/2011/relationships/chartStyle" Target="style9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Average Pre Score for all responses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A Analysis'!$AP$4:$AP$11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DE-4B9C-99E6-37A331EC0812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A Analysis'!$AQ$4:$AQ$11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FDE-4B9C-99E6-37A331EC0812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Analysis'!$AR$4:$AR$11</c:f>
              <c:numCache>
                <c:formatCode>0</c:formatCode>
                <c:ptCount val="8"/>
                <c:pt idx="0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FDE-4B9C-99E6-37A331EC0812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Analysis'!$AS$4:$AS$11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FDE-4B9C-99E6-37A331EC0812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Analysis'!$AT$4:$AT$11</c:f>
              <c:numCache>
                <c:formatCode>0</c:formatCode>
                <c:ptCount val="8"/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FDE-4B9C-99E6-37A331EC0812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Analysis'!$AU$4:$AU$11</c:f>
              <c:numCache>
                <c:formatCode>0</c:formatCode>
                <c:ptCount val="8"/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FDE-4B9C-99E6-37A331EC08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1467264"/>
        <c:axId val="101468800"/>
      </c:radarChart>
      <c:catAx>
        <c:axId val="101467264"/>
        <c:scaling>
          <c:orientation val="minMax"/>
        </c:scaling>
        <c:delete val="1"/>
        <c:axPos val="b"/>
        <c:majorTickMark val="none"/>
        <c:minorTickMark val="none"/>
        <c:tickLblPos val="nextTo"/>
        <c:crossAx val="101468800"/>
        <c:crosses val="autoZero"/>
        <c:auto val="1"/>
        <c:lblAlgn val="ctr"/>
        <c:lblOffset val="100"/>
        <c:noMultiLvlLbl val="0"/>
      </c:catAx>
      <c:valAx>
        <c:axId val="101468800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flat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467264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Results'!$F$10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5101-477F-BEBA-6A1BF8BA5288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5101-477F-BEBA-6A1BF8BA5288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5101-477F-BEBA-6A1BF8BA528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A Analysis'!$B$2:$E$2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 </c:v>
                </c:pt>
                <c:pt idx="3">
                  <c:v>Healthy &amp; Safe</c:v>
                </c:pt>
              </c:strCache>
            </c:strRef>
          </c:cat>
          <c:val>
            <c:numRef>
              <c:f>'Point A Analysis'!$B$11:$E$11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101-477F-BEBA-6A1BF8BA52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03129088"/>
        <c:axId val="103130624"/>
      </c:barChart>
      <c:catAx>
        <c:axId val="1031290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3130624"/>
        <c:crosses val="autoZero"/>
        <c:auto val="1"/>
        <c:lblAlgn val="ctr"/>
        <c:lblOffset val="100"/>
        <c:noMultiLvlLbl val="0"/>
      </c:catAx>
      <c:valAx>
        <c:axId val="103130624"/>
        <c:scaling>
          <c:orientation val="minMax"/>
          <c:max val="4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31290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Results'!$F$19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B Analysis'!$AY$157:$AY$164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D0-474D-A89B-5D9C06385DF8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B Analysis'!$AZ$157:$AZ$164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7D0-474D-A89B-5D9C06385DF8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Analysis'!$BA$157:$BA$164</c:f>
              <c:numCache>
                <c:formatCode>0</c:formatCode>
                <c:ptCount val="8"/>
                <c:pt idx="0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7D0-474D-A89B-5D9C06385DF8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Analysis'!$BB$157:$BB$164</c:f>
              <c:numCache>
                <c:formatCode>0</c:formatCode>
                <c:ptCount val="8"/>
                <c:pt idx="0">
                  <c:v>-20</c:v>
                </c:pt>
                <c:pt idx="1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7D0-474D-A89B-5D9C06385DF8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Analysis'!$BC$157:$BC$164</c:f>
              <c:numCache>
                <c:formatCode>0</c:formatCode>
                <c:ptCount val="8"/>
                <c:pt idx="1">
                  <c:v>-20</c:v>
                </c:pt>
                <c:pt idx="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7D0-474D-A89B-5D9C06385DF8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Analysis'!$BD$157:$BD$164</c:f>
              <c:numCache>
                <c:formatCode>0</c:formatCode>
                <c:ptCount val="8"/>
                <c:pt idx="6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7D0-474D-A89B-5D9C06385D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5822464"/>
        <c:axId val="125824000"/>
      </c:radarChart>
      <c:catAx>
        <c:axId val="125822464"/>
        <c:scaling>
          <c:orientation val="minMax"/>
        </c:scaling>
        <c:delete val="1"/>
        <c:axPos val="b"/>
        <c:majorTickMark val="none"/>
        <c:minorTickMark val="none"/>
        <c:tickLblPos val="nextTo"/>
        <c:crossAx val="125824000"/>
        <c:crosses val="autoZero"/>
        <c:auto val="1"/>
        <c:lblAlgn val="ctr"/>
        <c:lblOffset val="100"/>
        <c:noMultiLvlLbl val="0"/>
      </c:catAx>
      <c:valAx>
        <c:axId val="125824000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rnd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5822464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Results'!$F$20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B Analysis'!$AY$166:$AY$173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384-40EE-9030-F0C9FB0ED8C2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B Analysis'!$AZ$166:$AZ$173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384-40EE-9030-F0C9FB0ED8C2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Analysis'!$BA$166:$BA$173</c:f>
              <c:numCache>
                <c:formatCode>0</c:formatCode>
                <c:ptCount val="8"/>
                <c:pt idx="0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384-40EE-9030-F0C9FB0ED8C2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Analysis'!$BB$166:$BB$173</c:f>
              <c:numCache>
                <c:formatCode>0</c:formatCode>
                <c:ptCount val="8"/>
                <c:pt idx="0">
                  <c:v>-20</c:v>
                </c:pt>
                <c:pt idx="1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384-40EE-9030-F0C9FB0ED8C2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Analysis'!$BC$166:$BC$173</c:f>
              <c:numCache>
                <c:formatCode>0</c:formatCode>
                <c:ptCount val="8"/>
                <c:pt idx="1">
                  <c:v>-20</c:v>
                </c:pt>
                <c:pt idx="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384-40EE-9030-F0C9FB0ED8C2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Analysis'!$BD$166:$BD$173</c:f>
              <c:numCache>
                <c:formatCode>0</c:formatCode>
                <c:ptCount val="8"/>
                <c:pt idx="6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384-40EE-9030-F0C9FB0ED8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5949440"/>
        <c:axId val="125950976"/>
      </c:radarChart>
      <c:catAx>
        <c:axId val="125949440"/>
        <c:scaling>
          <c:orientation val="minMax"/>
        </c:scaling>
        <c:delete val="1"/>
        <c:axPos val="b"/>
        <c:majorTickMark val="none"/>
        <c:minorTickMark val="none"/>
        <c:tickLblPos val="nextTo"/>
        <c:crossAx val="125950976"/>
        <c:crosses val="autoZero"/>
        <c:auto val="1"/>
        <c:lblAlgn val="ctr"/>
        <c:lblOffset val="100"/>
        <c:noMultiLvlLbl val="0"/>
      </c:catAx>
      <c:valAx>
        <c:axId val="125950976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rnd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5949440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Results'!$F$21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B Analysis'!$AY$175:$AY$182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CC0-4FB1-A1E3-9F0472651EE1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B Analysis'!$AZ$175:$AZ$182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CC0-4FB1-A1E3-9F0472651EE1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Analysis'!$BA$175:$BA$182</c:f>
              <c:numCache>
                <c:formatCode>0</c:formatCode>
                <c:ptCount val="8"/>
                <c:pt idx="0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CC0-4FB1-A1E3-9F0472651EE1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Analysis'!$BB$175:$BB$182</c:f>
              <c:numCache>
                <c:formatCode>0</c:formatCode>
                <c:ptCount val="8"/>
                <c:pt idx="0">
                  <c:v>-20</c:v>
                </c:pt>
                <c:pt idx="1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CC0-4FB1-A1E3-9F0472651EE1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Analysis'!$BC$175:$BC$182</c:f>
              <c:numCache>
                <c:formatCode>0</c:formatCode>
                <c:ptCount val="8"/>
                <c:pt idx="1">
                  <c:v>-20</c:v>
                </c:pt>
                <c:pt idx="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CC0-4FB1-A1E3-9F0472651EE1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Analysis'!$BD$175:$BD$182</c:f>
              <c:numCache>
                <c:formatCode>0</c:formatCode>
                <c:ptCount val="8"/>
                <c:pt idx="6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CC0-4FB1-A1E3-9F0472651E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5998976"/>
        <c:axId val="126000512"/>
      </c:radarChart>
      <c:catAx>
        <c:axId val="125998976"/>
        <c:scaling>
          <c:orientation val="minMax"/>
        </c:scaling>
        <c:delete val="1"/>
        <c:axPos val="b"/>
        <c:majorTickMark val="none"/>
        <c:minorTickMark val="none"/>
        <c:tickLblPos val="nextTo"/>
        <c:crossAx val="126000512"/>
        <c:crosses val="autoZero"/>
        <c:auto val="1"/>
        <c:lblAlgn val="ctr"/>
        <c:lblOffset val="100"/>
        <c:noMultiLvlLbl val="0"/>
      </c:catAx>
      <c:valAx>
        <c:axId val="126000512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rnd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5998976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Results'!$F$22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B Analysis'!$AY$184:$AY$191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898-4E92-8A08-5E2C7FE864E5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B Analysis'!$AZ$184:$AZ$191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898-4E92-8A08-5E2C7FE864E5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Analysis'!$BA$184:$BA$191</c:f>
              <c:numCache>
                <c:formatCode>0</c:formatCode>
                <c:ptCount val="8"/>
                <c:pt idx="0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898-4E92-8A08-5E2C7FE864E5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Analysis'!$BB$184:$BB$191</c:f>
              <c:numCache>
                <c:formatCode>0</c:formatCode>
                <c:ptCount val="8"/>
                <c:pt idx="0">
                  <c:v>-20</c:v>
                </c:pt>
                <c:pt idx="1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898-4E92-8A08-5E2C7FE864E5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Analysis'!$BC$184:$BC$191</c:f>
              <c:numCache>
                <c:formatCode>0</c:formatCode>
                <c:ptCount val="8"/>
                <c:pt idx="1">
                  <c:v>-20</c:v>
                </c:pt>
                <c:pt idx="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898-4E92-8A08-5E2C7FE864E5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Analysis'!$BD$184:$BD$191</c:f>
              <c:numCache>
                <c:formatCode>0</c:formatCode>
                <c:ptCount val="8"/>
                <c:pt idx="6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898-4E92-8A08-5E2C7FE864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6322560"/>
        <c:axId val="126324096"/>
      </c:radarChart>
      <c:catAx>
        <c:axId val="126322560"/>
        <c:scaling>
          <c:orientation val="minMax"/>
        </c:scaling>
        <c:delete val="1"/>
        <c:axPos val="b"/>
        <c:majorTickMark val="none"/>
        <c:minorTickMark val="none"/>
        <c:tickLblPos val="nextTo"/>
        <c:crossAx val="126324096"/>
        <c:crosses val="autoZero"/>
        <c:auto val="1"/>
        <c:lblAlgn val="ctr"/>
        <c:lblOffset val="100"/>
        <c:noMultiLvlLbl val="0"/>
      </c:catAx>
      <c:valAx>
        <c:axId val="126324096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rnd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6322560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Results'!$F$23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B Analysis'!$AY$193:$AY$200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FB-4E00-A219-654AAD244DAC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B Analysis'!$AZ$193:$AZ$200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FFB-4E00-A219-654AAD244DAC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Analysis'!$BA$193:$BA$200</c:f>
              <c:numCache>
                <c:formatCode>0</c:formatCode>
                <c:ptCount val="8"/>
                <c:pt idx="0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FFB-4E00-A219-654AAD244DAC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Analysis'!$BB$193:$BB$200</c:f>
              <c:numCache>
                <c:formatCode>0</c:formatCode>
                <c:ptCount val="8"/>
                <c:pt idx="0">
                  <c:v>-20</c:v>
                </c:pt>
                <c:pt idx="1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FFB-4E00-A219-654AAD244DAC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Analysis'!$BC$193:$BC$200</c:f>
              <c:numCache>
                <c:formatCode>0</c:formatCode>
                <c:ptCount val="8"/>
                <c:pt idx="1">
                  <c:v>-20</c:v>
                </c:pt>
                <c:pt idx="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FFB-4E00-A219-654AAD244DAC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Analysis'!$BD$193:$BD$200</c:f>
              <c:numCache>
                <c:formatCode>0</c:formatCode>
                <c:ptCount val="8"/>
                <c:pt idx="6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FFB-4E00-A219-654AAD244D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6125952"/>
        <c:axId val="126127488"/>
      </c:radarChart>
      <c:catAx>
        <c:axId val="126125952"/>
        <c:scaling>
          <c:orientation val="minMax"/>
        </c:scaling>
        <c:delete val="1"/>
        <c:axPos val="b"/>
        <c:majorTickMark val="none"/>
        <c:minorTickMark val="none"/>
        <c:tickLblPos val="nextTo"/>
        <c:crossAx val="126127488"/>
        <c:crosses val="autoZero"/>
        <c:auto val="1"/>
        <c:lblAlgn val="ctr"/>
        <c:lblOffset val="100"/>
        <c:noMultiLvlLbl val="0"/>
      </c:catAx>
      <c:valAx>
        <c:axId val="126127488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rnd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6125952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Results'!$F$24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B Analysis'!$AY$202:$AY$209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0E-4BFD-B368-FDF62C0FB47A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B Analysis'!$AZ$202:$AZ$209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0E-4BFD-B368-FDF62C0FB47A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Analysis'!$BA$202:$BA$209</c:f>
              <c:numCache>
                <c:formatCode>0</c:formatCode>
                <c:ptCount val="8"/>
                <c:pt idx="0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90E-4BFD-B368-FDF62C0FB47A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Analysis'!$BB$202:$BB$209</c:f>
              <c:numCache>
                <c:formatCode>0</c:formatCode>
                <c:ptCount val="8"/>
                <c:pt idx="0">
                  <c:v>-20</c:v>
                </c:pt>
                <c:pt idx="1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90E-4BFD-B368-FDF62C0FB47A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Analysis'!$BC$202:$BC$209</c:f>
              <c:numCache>
                <c:formatCode>0</c:formatCode>
                <c:ptCount val="8"/>
                <c:pt idx="1">
                  <c:v>-20</c:v>
                </c:pt>
                <c:pt idx="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90E-4BFD-B368-FDF62C0FB47A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Analysis'!$BD$202:$BD$209</c:f>
              <c:numCache>
                <c:formatCode>0</c:formatCode>
                <c:ptCount val="8"/>
                <c:pt idx="6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90E-4BFD-B368-FDF62C0FB4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6166912"/>
        <c:axId val="126168448"/>
      </c:radarChart>
      <c:catAx>
        <c:axId val="126166912"/>
        <c:scaling>
          <c:orientation val="minMax"/>
        </c:scaling>
        <c:delete val="1"/>
        <c:axPos val="b"/>
        <c:majorTickMark val="none"/>
        <c:minorTickMark val="none"/>
        <c:tickLblPos val="nextTo"/>
        <c:crossAx val="126168448"/>
        <c:crosses val="autoZero"/>
        <c:auto val="1"/>
        <c:lblAlgn val="ctr"/>
        <c:lblOffset val="100"/>
        <c:noMultiLvlLbl val="0"/>
      </c:catAx>
      <c:valAx>
        <c:axId val="126168448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rnd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6166912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Results'!$F$25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B Analysis'!$AY$211:$AY$218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AB-4A4D-8430-B45C5F74FD86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B Analysis'!$AZ$211:$AZ$218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EAB-4A4D-8430-B45C5F74FD86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Analysis'!$BA$211:$BA$218</c:f>
              <c:numCache>
                <c:formatCode>0</c:formatCode>
                <c:ptCount val="8"/>
                <c:pt idx="0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EAB-4A4D-8430-B45C5F74FD86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Analysis'!$BB$211:$BB$218</c:f>
              <c:numCache>
                <c:formatCode>0</c:formatCode>
                <c:ptCount val="8"/>
                <c:pt idx="0">
                  <c:v>-20</c:v>
                </c:pt>
                <c:pt idx="1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EAB-4A4D-8430-B45C5F74FD86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Analysis'!$BC$211:$BC$218</c:f>
              <c:numCache>
                <c:formatCode>0</c:formatCode>
                <c:ptCount val="8"/>
                <c:pt idx="1">
                  <c:v>-20</c:v>
                </c:pt>
                <c:pt idx="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EAB-4A4D-8430-B45C5F74FD86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Analysis'!$BD$211:$BD$218</c:f>
              <c:numCache>
                <c:formatCode>0</c:formatCode>
                <c:ptCount val="8"/>
                <c:pt idx="6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EAB-4A4D-8430-B45C5F74FD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9629312"/>
        <c:axId val="119630848"/>
      </c:radarChart>
      <c:catAx>
        <c:axId val="119629312"/>
        <c:scaling>
          <c:orientation val="minMax"/>
        </c:scaling>
        <c:delete val="1"/>
        <c:axPos val="b"/>
        <c:majorTickMark val="none"/>
        <c:minorTickMark val="none"/>
        <c:tickLblPos val="nextTo"/>
        <c:crossAx val="119630848"/>
        <c:crosses val="autoZero"/>
        <c:auto val="1"/>
        <c:lblAlgn val="ctr"/>
        <c:lblOffset val="100"/>
        <c:noMultiLvlLbl val="0"/>
      </c:catAx>
      <c:valAx>
        <c:axId val="119630848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rnd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629312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Results'!$F$26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B Analysis'!$AY$220:$AY$227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09-426B-9C26-F1294779EFBA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B Analysis'!$AZ$220:$AZ$227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609-426B-9C26-F1294779EFBA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Analysis'!$BA$220:$BA$227</c:f>
              <c:numCache>
                <c:formatCode>0</c:formatCode>
                <c:ptCount val="8"/>
                <c:pt idx="0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609-426B-9C26-F1294779EFBA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Analysis'!$BB$220:$BB$227</c:f>
              <c:numCache>
                <c:formatCode>0</c:formatCode>
                <c:ptCount val="8"/>
                <c:pt idx="0">
                  <c:v>-20</c:v>
                </c:pt>
                <c:pt idx="1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609-426B-9C26-F1294779EFBA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Analysis'!$BC$220:$BC$227</c:f>
              <c:numCache>
                <c:formatCode>0</c:formatCode>
                <c:ptCount val="8"/>
                <c:pt idx="1">
                  <c:v>-20</c:v>
                </c:pt>
                <c:pt idx="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609-426B-9C26-F1294779EFBA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Analysis'!$BD$220:$BD$227</c:f>
              <c:numCache>
                <c:formatCode>0</c:formatCode>
                <c:ptCount val="8"/>
                <c:pt idx="6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609-426B-9C26-F1294779EF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6227968"/>
        <c:axId val="126229504"/>
      </c:radarChart>
      <c:catAx>
        <c:axId val="126227968"/>
        <c:scaling>
          <c:orientation val="minMax"/>
        </c:scaling>
        <c:delete val="1"/>
        <c:axPos val="b"/>
        <c:majorTickMark val="none"/>
        <c:minorTickMark val="none"/>
        <c:tickLblPos val="nextTo"/>
        <c:crossAx val="126229504"/>
        <c:crosses val="autoZero"/>
        <c:auto val="1"/>
        <c:lblAlgn val="ctr"/>
        <c:lblOffset val="100"/>
        <c:noMultiLvlLbl val="0"/>
      </c:catAx>
      <c:valAx>
        <c:axId val="126229504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rnd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6227968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Results'!$F$27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B Analysis'!$AY$229:$AY$236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B5-4EED-AC3D-5501C8BA4D95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B Analysis'!$AZ$229:$AZ$236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5B5-4EED-AC3D-5501C8BA4D95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Analysis'!$BA$229:$BA$236</c:f>
              <c:numCache>
                <c:formatCode>0</c:formatCode>
                <c:ptCount val="8"/>
                <c:pt idx="0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5B5-4EED-AC3D-5501C8BA4D95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Analysis'!$BB$229:$BB$236</c:f>
              <c:numCache>
                <c:formatCode>0</c:formatCode>
                <c:ptCount val="8"/>
                <c:pt idx="0">
                  <c:v>-20</c:v>
                </c:pt>
                <c:pt idx="1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5B5-4EED-AC3D-5501C8BA4D95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Analysis'!$BC$229:$BC$236</c:f>
              <c:numCache>
                <c:formatCode>0</c:formatCode>
                <c:ptCount val="8"/>
                <c:pt idx="1">
                  <c:v>-20</c:v>
                </c:pt>
                <c:pt idx="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5B5-4EED-AC3D-5501C8BA4D95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Analysis'!$BD$229:$BD$236</c:f>
              <c:numCache>
                <c:formatCode>0</c:formatCode>
                <c:ptCount val="8"/>
                <c:pt idx="6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5B5-4EED-AC3D-5501C8BA4D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6420480"/>
        <c:axId val="126422016"/>
      </c:radarChart>
      <c:catAx>
        <c:axId val="126420480"/>
        <c:scaling>
          <c:orientation val="minMax"/>
        </c:scaling>
        <c:delete val="1"/>
        <c:axPos val="b"/>
        <c:majorTickMark val="none"/>
        <c:minorTickMark val="none"/>
        <c:tickLblPos val="nextTo"/>
        <c:crossAx val="126422016"/>
        <c:crosses val="autoZero"/>
        <c:auto val="1"/>
        <c:lblAlgn val="ctr"/>
        <c:lblOffset val="100"/>
        <c:noMultiLvlLbl val="0"/>
      </c:catAx>
      <c:valAx>
        <c:axId val="126422016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rnd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6420480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Results'!$F$28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B Analysis'!$AY$238:$AY$245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09-49C2-8B23-0EB792C64A0C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B Analysis'!$AZ$238:$AZ$245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209-49C2-8B23-0EB792C64A0C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Analysis'!$BA$238:$BA$245</c:f>
              <c:numCache>
                <c:formatCode>0</c:formatCode>
                <c:ptCount val="8"/>
                <c:pt idx="0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209-49C2-8B23-0EB792C64A0C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Analysis'!$BB$238:$BB$245</c:f>
              <c:numCache>
                <c:formatCode>0</c:formatCode>
                <c:ptCount val="8"/>
                <c:pt idx="0">
                  <c:v>-20</c:v>
                </c:pt>
                <c:pt idx="1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209-49C2-8B23-0EB792C64A0C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Analysis'!$BC$238:$BC$245</c:f>
              <c:numCache>
                <c:formatCode>0</c:formatCode>
                <c:ptCount val="8"/>
                <c:pt idx="1">
                  <c:v>-20</c:v>
                </c:pt>
                <c:pt idx="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209-49C2-8B23-0EB792C64A0C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Analysis'!$BD$238:$BD$245</c:f>
              <c:numCache>
                <c:formatCode>0</c:formatCode>
                <c:ptCount val="8"/>
                <c:pt idx="6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209-49C2-8B23-0EB792C64A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6481920"/>
        <c:axId val="126483456"/>
      </c:radarChart>
      <c:catAx>
        <c:axId val="126481920"/>
        <c:scaling>
          <c:orientation val="minMax"/>
        </c:scaling>
        <c:delete val="1"/>
        <c:axPos val="b"/>
        <c:majorTickMark val="none"/>
        <c:minorTickMark val="none"/>
        <c:tickLblPos val="nextTo"/>
        <c:crossAx val="126483456"/>
        <c:crosses val="autoZero"/>
        <c:auto val="1"/>
        <c:lblAlgn val="ctr"/>
        <c:lblOffset val="100"/>
        <c:noMultiLvlLbl val="0"/>
      </c:catAx>
      <c:valAx>
        <c:axId val="126483456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rnd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6481920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Results'!$F$11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8E8D-4B17-A889-B537549B0162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8E8D-4B17-A889-B537549B0162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8E8D-4B17-A889-B537549B016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A Analysis'!$B$2:$E$2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 </c:v>
                </c:pt>
                <c:pt idx="3">
                  <c:v>Healthy &amp; Safe</c:v>
                </c:pt>
              </c:strCache>
            </c:strRef>
          </c:cat>
          <c:val>
            <c:numRef>
              <c:f>'Point A Analysis'!$B$12:$E$12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E8D-4B17-A889-B537549B01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06193664"/>
        <c:axId val="106195200"/>
      </c:barChart>
      <c:catAx>
        <c:axId val="1061936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195200"/>
        <c:crosses val="autoZero"/>
        <c:auto val="1"/>
        <c:lblAlgn val="ctr"/>
        <c:lblOffset val="100"/>
        <c:noMultiLvlLbl val="0"/>
      </c:catAx>
      <c:valAx>
        <c:axId val="106195200"/>
        <c:scaling>
          <c:orientation val="minMax"/>
          <c:max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1936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Results'!$F$29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B Analysis'!$AY$247:$AY$254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BC-4A30-BDE1-5AF84CBD79AE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B Analysis'!$AZ$247:$AZ$254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3BC-4A30-BDE1-5AF84CBD79AE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Analysis'!$BA$247:$BA$254</c:f>
              <c:numCache>
                <c:formatCode>0</c:formatCode>
                <c:ptCount val="8"/>
                <c:pt idx="0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3BC-4A30-BDE1-5AF84CBD79AE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Analysis'!$BB$247:$BB$254</c:f>
              <c:numCache>
                <c:formatCode>0</c:formatCode>
                <c:ptCount val="8"/>
                <c:pt idx="0">
                  <c:v>-20</c:v>
                </c:pt>
                <c:pt idx="1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3BC-4A30-BDE1-5AF84CBD79AE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Analysis'!$BC$247:$BC$254</c:f>
              <c:numCache>
                <c:formatCode>0</c:formatCode>
                <c:ptCount val="8"/>
                <c:pt idx="1">
                  <c:v>-20</c:v>
                </c:pt>
                <c:pt idx="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3BC-4A30-BDE1-5AF84CBD79AE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Analysis'!$BD$247:$BD$254</c:f>
              <c:numCache>
                <c:formatCode>0</c:formatCode>
                <c:ptCount val="8"/>
                <c:pt idx="6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3BC-4A30-BDE1-5AF84CBD79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6514688"/>
        <c:axId val="126516224"/>
      </c:radarChart>
      <c:catAx>
        <c:axId val="126514688"/>
        <c:scaling>
          <c:orientation val="minMax"/>
        </c:scaling>
        <c:delete val="1"/>
        <c:axPos val="b"/>
        <c:majorTickMark val="none"/>
        <c:minorTickMark val="none"/>
        <c:tickLblPos val="nextTo"/>
        <c:crossAx val="126516224"/>
        <c:crosses val="autoZero"/>
        <c:auto val="1"/>
        <c:lblAlgn val="ctr"/>
        <c:lblOffset val="100"/>
        <c:noMultiLvlLbl val="0"/>
      </c:catAx>
      <c:valAx>
        <c:axId val="126516224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rnd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6514688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Results'!$F$30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B Analysis'!$AY$256:$AY$263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F0-4686-AB28-5E15FB9016D6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B Analysis'!$AZ$256:$AZ$263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9F0-4686-AB28-5E15FB9016D6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Analysis'!$BA$256:$BA$263</c:f>
              <c:numCache>
                <c:formatCode>0</c:formatCode>
                <c:ptCount val="8"/>
                <c:pt idx="0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9F0-4686-AB28-5E15FB9016D6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Analysis'!$BB$256:$BB$263</c:f>
              <c:numCache>
                <c:formatCode>0</c:formatCode>
                <c:ptCount val="8"/>
                <c:pt idx="0">
                  <c:v>-20</c:v>
                </c:pt>
                <c:pt idx="1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9F0-4686-AB28-5E15FB9016D6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Analysis'!$BC$256:$BC$263</c:f>
              <c:numCache>
                <c:formatCode>0</c:formatCode>
                <c:ptCount val="8"/>
                <c:pt idx="1">
                  <c:v>-20</c:v>
                </c:pt>
                <c:pt idx="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9F0-4686-AB28-5E15FB9016D6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Analysis'!$BD$256:$BD$263</c:f>
              <c:numCache>
                <c:formatCode>0</c:formatCode>
                <c:ptCount val="8"/>
                <c:pt idx="6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9F0-4686-AB28-5E15FB9016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6842368"/>
        <c:axId val="126843904"/>
      </c:radarChart>
      <c:catAx>
        <c:axId val="126842368"/>
        <c:scaling>
          <c:orientation val="minMax"/>
        </c:scaling>
        <c:delete val="1"/>
        <c:axPos val="b"/>
        <c:majorTickMark val="none"/>
        <c:minorTickMark val="none"/>
        <c:tickLblPos val="nextTo"/>
        <c:crossAx val="126843904"/>
        <c:crosses val="autoZero"/>
        <c:auto val="1"/>
        <c:lblAlgn val="ctr"/>
        <c:lblOffset val="100"/>
        <c:noMultiLvlLbl val="0"/>
      </c:catAx>
      <c:valAx>
        <c:axId val="126843904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rnd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6842368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Results'!$F$31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B Analysis'!$AY$265:$AY$272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E8D-4FFE-9BD0-CF70C9A80AE3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B Analysis'!$AZ$265:$AZ$272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E8D-4FFE-9BD0-CF70C9A80AE3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Analysis'!$BA$265:$BA$272</c:f>
              <c:numCache>
                <c:formatCode>0</c:formatCode>
                <c:ptCount val="8"/>
                <c:pt idx="0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E8D-4FFE-9BD0-CF70C9A80AE3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Analysis'!$BB$265:$BB$272</c:f>
              <c:numCache>
                <c:formatCode>0</c:formatCode>
                <c:ptCount val="8"/>
                <c:pt idx="0">
                  <c:v>-20</c:v>
                </c:pt>
                <c:pt idx="1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E8D-4FFE-9BD0-CF70C9A80AE3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Analysis'!$BC$265:$BC$272</c:f>
              <c:numCache>
                <c:formatCode>0</c:formatCode>
                <c:ptCount val="8"/>
                <c:pt idx="1">
                  <c:v>-20</c:v>
                </c:pt>
                <c:pt idx="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E8D-4FFE-9BD0-CF70C9A80AE3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Analysis'!$BD$265:$BD$272</c:f>
              <c:numCache>
                <c:formatCode>0</c:formatCode>
                <c:ptCount val="8"/>
                <c:pt idx="6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E8D-4FFE-9BD0-CF70C9A80A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6703104"/>
        <c:axId val="126704640"/>
      </c:radarChart>
      <c:catAx>
        <c:axId val="126703104"/>
        <c:scaling>
          <c:orientation val="minMax"/>
        </c:scaling>
        <c:delete val="1"/>
        <c:axPos val="b"/>
        <c:majorTickMark val="none"/>
        <c:minorTickMark val="none"/>
        <c:tickLblPos val="nextTo"/>
        <c:crossAx val="126704640"/>
        <c:crosses val="autoZero"/>
        <c:auto val="1"/>
        <c:lblAlgn val="ctr"/>
        <c:lblOffset val="100"/>
        <c:noMultiLvlLbl val="0"/>
      </c:catAx>
      <c:valAx>
        <c:axId val="126704640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rnd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6703104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Results'!$F$32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B Analysis'!$AY$274:$AY$281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87-4FB2-9ADB-1E6A6BAEB565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B Analysis'!$AZ$274:$AZ$281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387-4FB2-9ADB-1E6A6BAEB565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Analysis'!$BA$274:$BA$281</c:f>
              <c:numCache>
                <c:formatCode>0</c:formatCode>
                <c:ptCount val="8"/>
                <c:pt idx="0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387-4FB2-9ADB-1E6A6BAEB565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Analysis'!$BB$274:$BB$281</c:f>
              <c:numCache>
                <c:formatCode>0</c:formatCode>
                <c:ptCount val="8"/>
                <c:pt idx="0">
                  <c:v>-20</c:v>
                </c:pt>
                <c:pt idx="1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387-4FB2-9ADB-1E6A6BAEB565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Analysis'!$BC$274:$BC$281</c:f>
              <c:numCache>
                <c:formatCode>0</c:formatCode>
                <c:ptCount val="8"/>
                <c:pt idx="1">
                  <c:v>-20</c:v>
                </c:pt>
                <c:pt idx="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387-4FB2-9ADB-1E6A6BAEB565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Analysis'!$BD$274:$BD$281</c:f>
              <c:numCache>
                <c:formatCode>0</c:formatCode>
                <c:ptCount val="8"/>
                <c:pt idx="6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387-4FB2-9ADB-1E6A6BAEB5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6748160"/>
        <c:axId val="126749696"/>
      </c:radarChart>
      <c:catAx>
        <c:axId val="126748160"/>
        <c:scaling>
          <c:orientation val="minMax"/>
        </c:scaling>
        <c:delete val="1"/>
        <c:axPos val="b"/>
        <c:majorTickMark val="none"/>
        <c:minorTickMark val="none"/>
        <c:tickLblPos val="nextTo"/>
        <c:crossAx val="126749696"/>
        <c:crosses val="autoZero"/>
        <c:auto val="1"/>
        <c:lblAlgn val="ctr"/>
        <c:lblOffset val="100"/>
        <c:noMultiLvlLbl val="0"/>
      </c:catAx>
      <c:valAx>
        <c:axId val="126749696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rnd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6748160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Results'!$F$33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B Analysis'!$AY$283:$AY$290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09E-4836-84E4-0FBF8FCB22EA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B Analysis'!$AZ$283:$AZ$290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09E-4836-84E4-0FBF8FCB22EA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Analysis'!$BA$283:$BA$290</c:f>
              <c:numCache>
                <c:formatCode>0</c:formatCode>
                <c:ptCount val="8"/>
                <c:pt idx="0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09E-4836-84E4-0FBF8FCB22EA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Analysis'!$BB$283:$BB$290</c:f>
              <c:numCache>
                <c:formatCode>0</c:formatCode>
                <c:ptCount val="8"/>
                <c:pt idx="0">
                  <c:v>-20</c:v>
                </c:pt>
                <c:pt idx="1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09E-4836-84E4-0FBF8FCB22EA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Analysis'!$BC$283:$BC$290</c:f>
              <c:numCache>
                <c:formatCode>0</c:formatCode>
                <c:ptCount val="8"/>
                <c:pt idx="1">
                  <c:v>-20</c:v>
                </c:pt>
                <c:pt idx="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09E-4836-84E4-0FBF8FCB22EA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Analysis'!$BD$283:$BD$290</c:f>
              <c:numCache>
                <c:formatCode>0</c:formatCode>
                <c:ptCount val="8"/>
                <c:pt idx="6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09E-4836-84E4-0FBF8FCB22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6797312"/>
        <c:axId val="126798848"/>
      </c:radarChart>
      <c:catAx>
        <c:axId val="126797312"/>
        <c:scaling>
          <c:orientation val="minMax"/>
        </c:scaling>
        <c:delete val="1"/>
        <c:axPos val="b"/>
        <c:majorTickMark val="none"/>
        <c:minorTickMark val="none"/>
        <c:tickLblPos val="nextTo"/>
        <c:crossAx val="126798848"/>
        <c:crosses val="autoZero"/>
        <c:auto val="1"/>
        <c:lblAlgn val="ctr"/>
        <c:lblOffset val="100"/>
        <c:noMultiLvlLbl val="0"/>
      </c:catAx>
      <c:valAx>
        <c:axId val="126798848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rnd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6797312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Results'!$F$34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B Analysis'!$AY$292:$AY$299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7A-4043-A546-4C7AE8DECA95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B Analysis'!$AZ$292:$AZ$299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C7A-4043-A546-4C7AE8DECA95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Analysis'!$BA$292:$BA$299</c:f>
              <c:numCache>
                <c:formatCode>0</c:formatCode>
                <c:ptCount val="8"/>
                <c:pt idx="0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C7A-4043-A546-4C7AE8DECA95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Analysis'!$BB$292:$BB$299</c:f>
              <c:numCache>
                <c:formatCode>0</c:formatCode>
                <c:ptCount val="8"/>
                <c:pt idx="0">
                  <c:v>-20</c:v>
                </c:pt>
                <c:pt idx="1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C7A-4043-A546-4C7AE8DECA95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Analysis'!$BC$292:$BC$299</c:f>
              <c:numCache>
                <c:formatCode>0</c:formatCode>
                <c:ptCount val="8"/>
                <c:pt idx="1">
                  <c:v>-20</c:v>
                </c:pt>
                <c:pt idx="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C7A-4043-A546-4C7AE8DECA95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Analysis'!$BD$292:$BD$299</c:f>
              <c:numCache>
                <c:formatCode>0</c:formatCode>
                <c:ptCount val="8"/>
                <c:pt idx="6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C7A-4043-A546-4C7AE8DECA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6928384"/>
        <c:axId val="126929920"/>
      </c:radarChart>
      <c:catAx>
        <c:axId val="126928384"/>
        <c:scaling>
          <c:orientation val="minMax"/>
        </c:scaling>
        <c:delete val="1"/>
        <c:axPos val="b"/>
        <c:majorTickMark val="none"/>
        <c:minorTickMark val="none"/>
        <c:tickLblPos val="nextTo"/>
        <c:crossAx val="126929920"/>
        <c:crosses val="autoZero"/>
        <c:auto val="1"/>
        <c:lblAlgn val="ctr"/>
        <c:lblOffset val="100"/>
        <c:noMultiLvlLbl val="0"/>
      </c:catAx>
      <c:valAx>
        <c:axId val="126929920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rnd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6928384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Results'!$F$35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B Analysis'!$AY$301:$AY$308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5B-4A4E-83B5-1D2DC566285E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B Analysis'!$AZ$301:$AZ$308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25B-4A4E-83B5-1D2DC566285E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Analysis'!$BA$301:$BA$308</c:f>
              <c:numCache>
                <c:formatCode>0</c:formatCode>
                <c:ptCount val="8"/>
                <c:pt idx="0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25B-4A4E-83B5-1D2DC566285E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Analysis'!$BB$301:$BB$308</c:f>
              <c:numCache>
                <c:formatCode>0</c:formatCode>
                <c:ptCount val="8"/>
                <c:pt idx="0">
                  <c:v>-20</c:v>
                </c:pt>
                <c:pt idx="1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25B-4A4E-83B5-1D2DC566285E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Analysis'!$BC$301:$BC$308</c:f>
              <c:numCache>
                <c:formatCode>0</c:formatCode>
                <c:ptCount val="8"/>
                <c:pt idx="1">
                  <c:v>-20</c:v>
                </c:pt>
                <c:pt idx="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25B-4A4E-83B5-1D2DC566285E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Analysis'!$BD$301:$BD$308</c:f>
              <c:numCache>
                <c:formatCode>0</c:formatCode>
                <c:ptCount val="8"/>
                <c:pt idx="6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25B-4A4E-83B5-1D2DC56628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7047168"/>
        <c:axId val="127048704"/>
      </c:radarChart>
      <c:catAx>
        <c:axId val="127047168"/>
        <c:scaling>
          <c:orientation val="minMax"/>
        </c:scaling>
        <c:delete val="1"/>
        <c:axPos val="b"/>
        <c:majorTickMark val="none"/>
        <c:minorTickMark val="none"/>
        <c:tickLblPos val="nextTo"/>
        <c:crossAx val="127048704"/>
        <c:crosses val="autoZero"/>
        <c:auto val="1"/>
        <c:lblAlgn val="ctr"/>
        <c:lblOffset val="100"/>
        <c:noMultiLvlLbl val="0"/>
      </c:catAx>
      <c:valAx>
        <c:axId val="127048704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rnd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7047168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Results'!$F$36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B Analysis'!$AY$310:$AY$317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0A1-45A9-BA53-3DF3162B4A65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B Analysis'!$AZ$310:$AZ$317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0A1-45A9-BA53-3DF3162B4A65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Analysis'!$BA$310:$BA$317</c:f>
              <c:numCache>
                <c:formatCode>0</c:formatCode>
                <c:ptCount val="8"/>
                <c:pt idx="0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0A1-45A9-BA53-3DF3162B4A65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Analysis'!$BB$310:$BB$317</c:f>
              <c:numCache>
                <c:formatCode>0</c:formatCode>
                <c:ptCount val="8"/>
                <c:pt idx="0">
                  <c:v>-20</c:v>
                </c:pt>
                <c:pt idx="1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0A1-45A9-BA53-3DF3162B4A65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Analysis'!$BC$310:$BC$317</c:f>
              <c:numCache>
                <c:formatCode>0</c:formatCode>
                <c:ptCount val="8"/>
                <c:pt idx="1">
                  <c:v>-20</c:v>
                </c:pt>
                <c:pt idx="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0A1-45A9-BA53-3DF3162B4A65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Analysis'!$BD$310:$BD$317</c:f>
              <c:numCache>
                <c:formatCode>0</c:formatCode>
                <c:ptCount val="8"/>
                <c:pt idx="6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0A1-45A9-BA53-3DF3162B4A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7366656"/>
        <c:axId val="127368192"/>
      </c:radarChart>
      <c:catAx>
        <c:axId val="127366656"/>
        <c:scaling>
          <c:orientation val="minMax"/>
        </c:scaling>
        <c:delete val="1"/>
        <c:axPos val="b"/>
        <c:majorTickMark val="none"/>
        <c:minorTickMark val="none"/>
        <c:tickLblPos val="nextTo"/>
        <c:crossAx val="127368192"/>
        <c:crosses val="autoZero"/>
        <c:auto val="1"/>
        <c:lblAlgn val="ctr"/>
        <c:lblOffset val="100"/>
        <c:noMultiLvlLbl val="0"/>
      </c:catAx>
      <c:valAx>
        <c:axId val="127368192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rnd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7366656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Results'!$F$37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B Analysis'!$AY$319:$AY$326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AE-4AB1-B386-18FC0DCF3FC2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B Analysis'!$AZ$319:$AZ$326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DAE-4AB1-B386-18FC0DCF3FC2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Analysis'!$BA$319:$BA$326</c:f>
              <c:numCache>
                <c:formatCode>0</c:formatCode>
                <c:ptCount val="8"/>
                <c:pt idx="0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DAE-4AB1-B386-18FC0DCF3FC2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Analysis'!$BB$319:$BB$326</c:f>
              <c:numCache>
                <c:formatCode>0</c:formatCode>
                <c:ptCount val="8"/>
                <c:pt idx="0">
                  <c:v>-20</c:v>
                </c:pt>
                <c:pt idx="1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DAE-4AB1-B386-18FC0DCF3FC2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Analysis'!$BC$319:$BC$326</c:f>
              <c:numCache>
                <c:formatCode>0</c:formatCode>
                <c:ptCount val="8"/>
                <c:pt idx="1">
                  <c:v>-20</c:v>
                </c:pt>
                <c:pt idx="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DAE-4AB1-B386-18FC0DCF3FC2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Analysis'!$BD$319:$BD$326</c:f>
              <c:numCache>
                <c:formatCode>0</c:formatCode>
                <c:ptCount val="8"/>
                <c:pt idx="6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DAE-4AB1-B386-18FC0DCF3F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7075840"/>
        <c:axId val="127077376"/>
      </c:radarChart>
      <c:catAx>
        <c:axId val="127075840"/>
        <c:scaling>
          <c:orientation val="minMax"/>
        </c:scaling>
        <c:delete val="1"/>
        <c:axPos val="b"/>
        <c:majorTickMark val="none"/>
        <c:minorTickMark val="none"/>
        <c:tickLblPos val="nextTo"/>
        <c:crossAx val="127077376"/>
        <c:crosses val="autoZero"/>
        <c:auto val="1"/>
        <c:lblAlgn val="ctr"/>
        <c:lblOffset val="100"/>
        <c:noMultiLvlLbl val="0"/>
      </c:catAx>
      <c:valAx>
        <c:axId val="127077376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rnd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7075840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Results'!$F$38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B Analysis'!$AY$328:$AY$335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21-4A14-9328-2C4C59EB6621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B Analysis'!$AZ$328:$AZ$335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621-4A14-9328-2C4C59EB6621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Analysis'!$BA$328:$BA$335</c:f>
              <c:numCache>
                <c:formatCode>0</c:formatCode>
                <c:ptCount val="8"/>
                <c:pt idx="0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621-4A14-9328-2C4C59EB6621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Analysis'!$BB$328:$BB$335</c:f>
              <c:numCache>
                <c:formatCode>0</c:formatCode>
                <c:ptCount val="8"/>
                <c:pt idx="0">
                  <c:v>-20</c:v>
                </c:pt>
                <c:pt idx="1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621-4A14-9328-2C4C59EB6621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Analysis'!$BC$328:$BC$335</c:f>
              <c:numCache>
                <c:formatCode>0</c:formatCode>
                <c:ptCount val="8"/>
                <c:pt idx="1">
                  <c:v>-20</c:v>
                </c:pt>
                <c:pt idx="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621-4A14-9328-2C4C59EB6621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Analysis'!$BD$328:$BD$335</c:f>
              <c:numCache>
                <c:formatCode>0</c:formatCode>
                <c:ptCount val="8"/>
                <c:pt idx="6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621-4A14-9328-2C4C59EB66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7137664"/>
        <c:axId val="127139200"/>
      </c:radarChart>
      <c:catAx>
        <c:axId val="127137664"/>
        <c:scaling>
          <c:orientation val="minMax"/>
        </c:scaling>
        <c:delete val="1"/>
        <c:axPos val="b"/>
        <c:majorTickMark val="none"/>
        <c:minorTickMark val="none"/>
        <c:tickLblPos val="nextTo"/>
        <c:crossAx val="127139200"/>
        <c:crosses val="autoZero"/>
        <c:auto val="1"/>
        <c:lblAlgn val="ctr"/>
        <c:lblOffset val="100"/>
        <c:noMultiLvlLbl val="0"/>
      </c:catAx>
      <c:valAx>
        <c:axId val="127139200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rnd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7137664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Results'!$F$12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A0CB-42F7-9ACA-749829F15785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A0CB-42F7-9ACA-749829F15785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A0CB-42F7-9ACA-749829F1578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A Analysis'!$B$2:$E$2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 </c:v>
                </c:pt>
                <c:pt idx="3">
                  <c:v>Healthy &amp; Safe</c:v>
                </c:pt>
              </c:strCache>
            </c:strRef>
          </c:cat>
          <c:val>
            <c:numRef>
              <c:f>'Point A Analysis'!$B$13:$E$13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0CB-42F7-9ACA-749829F157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06300928"/>
        <c:axId val="106302464"/>
      </c:barChart>
      <c:catAx>
        <c:axId val="1063009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302464"/>
        <c:crosses val="autoZero"/>
        <c:auto val="1"/>
        <c:lblAlgn val="ctr"/>
        <c:lblOffset val="100"/>
        <c:noMultiLvlLbl val="0"/>
      </c:catAx>
      <c:valAx>
        <c:axId val="106302464"/>
        <c:scaling>
          <c:orientation val="minMax"/>
          <c:max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3009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Results'!$F$39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B Analysis'!$AY$337:$AY$344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BD-4304-B35B-37B925F3C6F0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B Analysis'!$AZ$337:$AZ$344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BBD-4304-B35B-37B925F3C6F0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Analysis'!$BA$337:$BA$344</c:f>
              <c:numCache>
                <c:formatCode>0</c:formatCode>
                <c:ptCount val="8"/>
                <c:pt idx="0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BBD-4304-B35B-37B925F3C6F0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Analysis'!$BB$337:$BB$344</c:f>
              <c:numCache>
                <c:formatCode>0</c:formatCode>
                <c:ptCount val="8"/>
                <c:pt idx="0">
                  <c:v>-20</c:v>
                </c:pt>
                <c:pt idx="1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BBD-4304-B35B-37B925F3C6F0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Analysis'!$BC$337:$BC$344</c:f>
              <c:numCache>
                <c:formatCode>0</c:formatCode>
                <c:ptCount val="8"/>
                <c:pt idx="1">
                  <c:v>-20</c:v>
                </c:pt>
                <c:pt idx="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BBD-4304-B35B-37B925F3C6F0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Analysis'!$BD$337:$BD$344</c:f>
              <c:numCache>
                <c:formatCode>0</c:formatCode>
                <c:ptCount val="8"/>
                <c:pt idx="6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BBD-4304-B35B-37B925F3C6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7256448"/>
        <c:axId val="127257984"/>
      </c:radarChart>
      <c:catAx>
        <c:axId val="127256448"/>
        <c:scaling>
          <c:orientation val="minMax"/>
        </c:scaling>
        <c:delete val="1"/>
        <c:axPos val="b"/>
        <c:majorTickMark val="none"/>
        <c:minorTickMark val="none"/>
        <c:tickLblPos val="nextTo"/>
        <c:crossAx val="127257984"/>
        <c:crosses val="autoZero"/>
        <c:auto val="1"/>
        <c:lblAlgn val="ctr"/>
        <c:lblOffset val="100"/>
        <c:noMultiLvlLbl val="0"/>
      </c:catAx>
      <c:valAx>
        <c:axId val="127257984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rnd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7256448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Results'!$F$40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B Analysis'!$AY$346:$AY$353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EA5-4AEC-96D3-1A6177F05B82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B Analysis'!$AZ$346:$AZ$353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EA5-4AEC-96D3-1A6177F05B82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Analysis'!$BA$346:$BA$353</c:f>
              <c:numCache>
                <c:formatCode>0</c:formatCode>
                <c:ptCount val="8"/>
                <c:pt idx="0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EA5-4AEC-96D3-1A6177F05B82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Analysis'!$BB$346:$BB$353</c:f>
              <c:numCache>
                <c:formatCode>0</c:formatCode>
                <c:ptCount val="8"/>
                <c:pt idx="0">
                  <c:v>-20</c:v>
                </c:pt>
                <c:pt idx="1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EA5-4AEC-96D3-1A6177F05B82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Analysis'!$BC$346:$BC$353</c:f>
              <c:numCache>
                <c:formatCode>0</c:formatCode>
                <c:ptCount val="8"/>
                <c:pt idx="1">
                  <c:v>-20</c:v>
                </c:pt>
                <c:pt idx="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EA5-4AEC-96D3-1A6177F05B82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Analysis'!$BD$346:$BD$353</c:f>
              <c:numCache>
                <c:formatCode>0</c:formatCode>
                <c:ptCount val="8"/>
                <c:pt idx="6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EA5-4AEC-96D3-1A6177F05B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7305600"/>
        <c:axId val="127307136"/>
      </c:radarChart>
      <c:catAx>
        <c:axId val="127305600"/>
        <c:scaling>
          <c:orientation val="minMax"/>
        </c:scaling>
        <c:delete val="1"/>
        <c:axPos val="b"/>
        <c:majorTickMark val="none"/>
        <c:minorTickMark val="none"/>
        <c:tickLblPos val="nextTo"/>
        <c:crossAx val="127307136"/>
        <c:crosses val="autoZero"/>
        <c:auto val="1"/>
        <c:lblAlgn val="ctr"/>
        <c:lblOffset val="100"/>
        <c:noMultiLvlLbl val="0"/>
      </c:catAx>
      <c:valAx>
        <c:axId val="127307136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rnd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7305600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Results'!$F$41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B Analysis'!$AY$355:$AY$362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EF8-48EC-8422-97590B62578B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B Analysis'!$AZ$355:$AZ$362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EF8-48EC-8422-97590B62578B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Analysis'!$BA$355:$BA$362</c:f>
              <c:numCache>
                <c:formatCode>0</c:formatCode>
                <c:ptCount val="8"/>
                <c:pt idx="0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EF8-48EC-8422-97590B62578B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Analysis'!$BB$355:$BB$362</c:f>
              <c:numCache>
                <c:formatCode>0</c:formatCode>
                <c:ptCount val="8"/>
                <c:pt idx="0">
                  <c:v>-20</c:v>
                </c:pt>
                <c:pt idx="1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EF8-48EC-8422-97590B62578B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Analysis'!$BC$355:$BC$362</c:f>
              <c:numCache>
                <c:formatCode>0</c:formatCode>
                <c:ptCount val="8"/>
                <c:pt idx="1">
                  <c:v>-20</c:v>
                </c:pt>
                <c:pt idx="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EF8-48EC-8422-97590B62578B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Analysis'!$BD$355:$BD$362</c:f>
              <c:numCache>
                <c:formatCode>0</c:formatCode>
                <c:ptCount val="8"/>
                <c:pt idx="6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EF8-48EC-8422-97590B6257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7694720"/>
        <c:axId val="127696256"/>
      </c:radarChart>
      <c:catAx>
        <c:axId val="127694720"/>
        <c:scaling>
          <c:orientation val="minMax"/>
        </c:scaling>
        <c:delete val="1"/>
        <c:axPos val="b"/>
        <c:majorTickMark val="none"/>
        <c:minorTickMark val="none"/>
        <c:tickLblPos val="nextTo"/>
        <c:crossAx val="127696256"/>
        <c:crosses val="autoZero"/>
        <c:auto val="1"/>
        <c:lblAlgn val="ctr"/>
        <c:lblOffset val="100"/>
        <c:noMultiLvlLbl val="0"/>
      </c:catAx>
      <c:valAx>
        <c:axId val="127696256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rnd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7694720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Average Post Score for all responses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B Analysis'!$AP$4:$AP$11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FA-48C8-935A-E397E0E8D5CC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B Analysis'!$AQ$4:$AQ$11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FA-48C8-935A-E397E0E8D5CC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Analysis'!$AR$4:$AR$11</c:f>
              <c:numCache>
                <c:formatCode>0</c:formatCode>
                <c:ptCount val="8"/>
                <c:pt idx="0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BFA-48C8-935A-E397E0E8D5CC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Analysis'!$AS$4:$AS$11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BFA-48C8-935A-E397E0E8D5CC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Analysis'!$AT$4:$AT$11</c:f>
              <c:numCache>
                <c:formatCode>0</c:formatCode>
                <c:ptCount val="8"/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BFA-48C8-935A-E397E0E8D5CC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Analysis'!$AU$4:$AU$11</c:f>
              <c:numCache>
                <c:formatCode>0</c:formatCode>
                <c:ptCount val="8"/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BFA-48C8-935A-E397E0E8D5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7752064"/>
        <c:axId val="127753600"/>
      </c:radarChart>
      <c:catAx>
        <c:axId val="127752064"/>
        <c:scaling>
          <c:orientation val="minMax"/>
        </c:scaling>
        <c:delete val="1"/>
        <c:axPos val="b"/>
        <c:majorTickMark val="none"/>
        <c:minorTickMark val="none"/>
        <c:tickLblPos val="nextTo"/>
        <c:crossAx val="127753600"/>
        <c:crosses val="autoZero"/>
        <c:auto val="1"/>
        <c:lblAlgn val="ctr"/>
        <c:lblOffset val="100"/>
        <c:noMultiLvlLbl val="0"/>
      </c:catAx>
      <c:valAx>
        <c:axId val="127753600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flat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7752064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Results'!$F$2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2961-4AD6-B345-3AF7E1629D9C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2961-4AD6-B345-3AF7E1629D9C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2961-4AD6-B345-3AF7E1629D9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B Analysis'!$B$2:$E$2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 </c:v>
                </c:pt>
                <c:pt idx="3">
                  <c:v>Healthy &amp; Safe</c:v>
                </c:pt>
              </c:strCache>
            </c:strRef>
          </c:cat>
          <c:val>
            <c:numRef>
              <c:f>'Point B Analysis'!$B$3:$E$3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961-4AD6-B345-3AF7E1629D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27470208"/>
        <c:axId val="127480192"/>
      </c:barChart>
      <c:catAx>
        <c:axId val="1274702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7480192"/>
        <c:crosses val="autoZero"/>
        <c:auto val="1"/>
        <c:lblAlgn val="ctr"/>
        <c:lblOffset val="100"/>
        <c:noMultiLvlLbl val="0"/>
      </c:catAx>
      <c:valAx>
        <c:axId val="127480192"/>
        <c:scaling>
          <c:orientation val="minMax"/>
          <c:max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74702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Results'!$F$3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6A87-4A81-9F2F-00EE197C4FDF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6A87-4A81-9F2F-00EE197C4FDF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6A87-4A81-9F2F-00EE197C4FD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B Analysis'!$B$2:$E$2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 </c:v>
                </c:pt>
                <c:pt idx="3">
                  <c:v>Healthy &amp; Safe</c:v>
                </c:pt>
              </c:strCache>
            </c:strRef>
          </c:cat>
          <c:val>
            <c:numRef>
              <c:f>'Point B Analysis'!$B$4:$E$4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A87-4A81-9F2F-00EE197C4F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27491456"/>
        <c:axId val="127497344"/>
      </c:barChart>
      <c:catAx>
        <c:axId val="1274914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7497344"/>
        <c:crosses val="autoZero"/>
        <c:auto val="1"/>
        <c:lblAlgn val="ctr"/>
        <c:lblOffset val="100"/>
        <c:noMultiLvlLbl val="0"/>
      </c:catAx>
      <c:valAx>
        <c:axId val="127497344"/>
        <c:scaling>
          <c:orientation val="minMax"/>
          <c:max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74914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Results'!$F$4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F987-4E58-91ED-1361AE6AF3F1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F987-4E58-91ED-1361AE6AF3F1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F987-4E58-91ED-1361AE6AF3F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B Analysis'!$B$2:$E$2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 </c:v>
                </c:pt>
                <c:pt idx="3">
                  <c:v>Healthy &amp; Safe</c:v>
                </c:pt>
              </c:strCache>
            </c:strRef>
          </c:cat>
          <c:val>
            <c:numRef>
              <c:f>'Point B Analysis'!$B$5:$E$5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987-4E58-91ED-1361AE6AF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27537536"/>
        <c:axId val="127539072"/>
      </c:barChart>
      <c:catAx>
        <c:axId val="127537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7539072"/>
        <c:crosses val="autoZero"/>
        <c:auto val="1"/>
        <c:lblAlgn val="ctr"/>
        <c:lblOffset val="100"/>
        <c:noMultiLvlLbl val="0"/>
      </c:catAx>
      <c:valAx>
        <c:axId val="127539072"/>
        <c:scaling>
          <c:orientation val="minMax"/>
          <c:max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75375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Results'!$F$5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C5F8-4858-A661-07DD024F3633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C5F8-4858-A661-07DD024F3633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C5F8-4858-A661-07DD024F363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B Analysis'!$B$2:$E$2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 </c:v>
                </c:pt>
                <c:pt idx="3">
                  <c:v>Healthy &amp; Safe</c:v>
                </c:pt>
              </c:strCache>
            </c:strRef>
          </c:cat>
          <c:val>
            <c:numRef>
              <c:f>'Point B Analysis'!$B$6:$E$6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5F8-4858-A661-07DD024F36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27595648"/>
        <c:axId val="127597184"/>
      </c:barChart>
      <c:catAx>
        <c:axId val="127595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7597184"/>
        <c:crosses val="autoZero"/>
        <c:auto val="1"/>
        <c:lblAlgn val="ctr"/>
        <c:lblOffset val="100"/>
        <c:noMultiLvlLbl val="0"/>
      </c:catAx>
      <c:valAx>
        <c:axId val="127597184"/>
        <c:scaling>
          <c:orientation val="minMax"/>
          <c:max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75956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Results'!$F$6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796D-46BF-BA76-71B917543FD7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796D-46BF-BA76-71B917543FD7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796D-46BF-BA76-71B917543FD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B Analysis'!$B$2:$E$2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 </c:v>
                </c:pt>
                <c:pt idx="3">
                  <c:v>Healthy &amp; Safe</c:v>
                </c:pt>
              </c:strCache>
            </c:strRef>
          </c:cat>
          <c:val>
            <c:numRef>
              <c:f>'Point B Analysis'!$B$7:$E$7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96D-46BF-BA76-71B917543F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27641472"/>
        <c:axId val="127643008"/>
      </c:barChart>
      <c:catAx>
        <c:axId val="1276414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7643008"/>
        <c:crosses val="autoZero"/>
        <c:auto val="1"/>
        <c:lblAlgn val="ctr"/>
        <c:lblOffset val="100"/>
        <c:noMultiLvlLbl val="0"/>
      </c:catAx>
      <c:valAx>
        <c:axId val="127643008"/>
        <c:scaling>
          <c:orientation val="minMax"/>
          <c:max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76414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Results'!$F$7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4444-4587-BE1C-EFE7C6D00D36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4444-4587-BE1C-EFE7C6D00D36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4444-4587-BE1C-EFE7C6D00D3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B Analysis'!$B$2:$E$2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 </c:v>
                </c:pt>
                <c:pt idx="3">
                  <c:v>Healthy &amp; Safe</c:v>
                </c:pt>
              </c:strCache>
            </c:strRef>
          </c:cat>
          <c:val>
            <c:numRef>
              <c:f>'Point B Analysis'!$B$8:$E$8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444-4587-BE1C-EFE7C6D00D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27879424"/>
        <c:axId val="127893504"/>
      </c:barChart>
      <c:catAx>
        <c:axId val="127879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7893504"/>
        <c:crosses val="autoZero"/>
        <c:auto val="1"/>
        <c:lblAlgn val="ctr"/>
        <c:lblOffset val="100"/>
        <c:noMultiLvlLbl val="0"/>
      </c:catAx>
      <c:valAx>
        <c:axId val="127893504"/>
        <c:scaling>
          <c:orientation val="minMax"/>
          <c:max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78794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Results'!$F$13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2237-402D-9CB2-8F6892E33867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2237-402D-9CB2-8F6892E33867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2237-402D-9CB2-8F6892E3386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A Analysis'!$B$2:$E$2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 </c:v>
                </c:pt>
                <c:pt idx="3">
                  <c:v>Healthy &amp; Safe</c:v>
                </c:pt>
              </c:strCache>
            </c:strRef>
          </c:cat>
          <c:val>
            <c:numRef>
              <c:f>'Point A Analysis'!$B$14:$E$14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237-402D-9CB2-8F6892E338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06338560"/>
        <c:axId val="106344448"/>
      </c:barChart>
      <c:catAx>
        <c:axId val="1063385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344448"/>
        <c:crosses val="autoZero"/>
        <c:auto val="1"/>
        <c:lblAlgn val="ctr"/>
        <c:lblOffset val="100"/>
        <c:noMultiLvlLbl val="0"/>
      </c:catAx>
      <c:valAx>
        <c:axId val="106344448"/>
        <c:scaling>
          <c:orientation val="minMax"/>
          <c:max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3385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Results'!$F$8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116C-4823-AA1B-FDEC33269F9F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116C-4823-AA1B-FDEC33269F9F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116C-4823-AA1B-FDEC33269F9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B Analysis'!$B$2:$E$2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 </c:v>
                </c:pt>
                <c:pt idx="3">
                  <c:v>Healthy &amp; Safe</c:v>
                </c:pt>
              </c:strCache>
            </c:strRef>
          </c:cat>
          <c:val>
            <c:numRef>
              <c:f>'Point B Analysis'!$B$9:$E$9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16C-4823-AA1B-FDEC33269F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28195584"/>
        <c:axId val="128197376"/>
      </c:barChart>
      <c:catAx>
        <c:axId val="1281955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8197376"/>
        <c:crosses val="autoZero"/>
        <c:auto val="1"/>
        <c:lblAlgn val="ctr"/>
        <c:lblOffset val="100"/>
        <c:noMultiLvlLbl val="0"/>
      </c:catAx>
      <c:valAx>
        <c:axId val="128197376"/>
        <c:scaling>
          <c:orientation val="minMax"/>
          <c:max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81955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Results'!$F$9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15B1-4A96-8445-4A0D940AA478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15B1-4A96-8445-4A0D940AA478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15B1-4A96-8445-4A0D940AA47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B Analysis'!$B$2:$E$2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 </c:v>
                </c:pt>
                <c:pt idx="3">
                  <c:v>Healthy &amp; Safe</c:v>
                </c:pt>
              </c:strCache>
            </c:strRef>
          </c:cat>
          <c:val>
            <c:numRef>
              <c:f>'Point B Analysis'!$B$10:$E$10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5B1-4A96-8445-4A0D940AA4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28245760"/>
        <c:axId val="128247296"/>
      </c:barChart>
      <c:catAx>
        <c:axId val="1282457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8247296"/>
        <c:crosses val="autoZero"/>
        <c:auto val="1"/>
        <c:lblAlgn val="ctr"/>
        <c:lblOffset val="100"/>
        <c:noMultiLvlLbl val="0"/>
      </c:catAx>
      <c:valAx>
        <c:axId val="128247296"/>
        <c:scaling>
          <c:orientation val="minMax"/>
          <c:max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82457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Results'!$F$10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1418-4ECC-9720-AD87D8126E9F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1418-4ECC-9720-AD87D8126E9F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1418-4ECC-9720-AD87D8126E9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B Analysis'!$B$2:$E$2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 </c:v>
                </c:pt>
                <c:pt idx="3">
                  <c:v>Healthy &amp; Safe</c:v>
                </c:pt>
              </c:strCache>
            </c:strRef>
          </c:cat>
          <c:val>
            <c:numRef>
              <c:f>'Point B Analysis'!$B$11:$E$11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418-4ECC-9720-AD87D8126E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27963904"/>
        <c:axId val="127965440"/>
      </c:barChart>
      <c:catAx>
        <c:axId val="1279639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7965440"/>
        <c:crosses val="autoZero"/>
        <c:auto val="1"/>
        <c:lblAlgn val="ctr"/>
        <c:lblOffset val="100"/>
        <c:noMultiLvlLbl val="0"/>
      </c:catAx>
      <c:valAx>
        <c:axId val="127965440"/>
        <c:scaling>
          <c:orientation val="minMax"/>
          <c:max val="4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79639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Results'!$F$11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406E-40EF-BC32-8516B7D28762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406E-40EF-BC32-8516B7D28762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406E-40EF-BC32-8516B7D2876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B Analysis'!$B$2:$E$2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 </c:v>
                </c:pt>
                <c:pt idx="3">
                  <c:v>Healthy &amp; Safe</c:v>
                </c:pt>
              </c:strCache>
            </c:strRef>
          </c:cat>
          <c:val>
            <c:numRef>
              <c:f>'Point B Analysis'!$B$12:$E$12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06E-40EF-BC32-8516B7D287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28013824"/>
        <c:axId val="128015360"/>
      </c:barChart>
      <c:catAx>
        <c:axId val="1280138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8015360"/>
        <c:crosses val="autoZero"/>
        <c:auto val="1"/>
        <c:lblAlgn val="ctr"/>
        <c:lblOffset val="100"/>
        <c:noMultiLvlLbl val="0"/>
      </c:catAx>
      <c:valAx>
        <c:axId val="128015360"/>
        <c:scaling>
          <c:orientation val="minMax"/>
          <c:max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80138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Results'!$F$12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4404-4278-9EC6-DEF506E72B4E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4404-4278-9EC6-DEF506E72B4E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4404-4278-9EC6-DEF506E72B4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B Analysis'!$B$2:$E$2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 </c:v>
                </c:pt>
                <c:pt idx="3">
                  <c:v>Healthy &amp; Safe</c:v>
                </c:pt>
              </c:strCache>
            </c:strRef>
          </c:cat>
          <c:val>
            <c:numRef>
              <c:f>'Point B Analysis'!$B$13:$E$13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404-4278-9EC6-DEF506E72B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28051456"/>
        <c:axId val="128126976"/>
      </c:barChart>
      <c:catAx>
        <c:axId val="1280514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8126976"/>
        <c:crosses val="autoZero"/>
        <c:auto val="1"/>
        <c:lblAlgn val="ctr"/>
        <c:lblOffset val="100"/>
        <c:noMultiLvlLbl val="0"/>
      </c:catAx>
      <c:valAx>
        <c:axId val="128126976"/>
        <c:scaling>
          <c:orientation val="minMax"/>
          <c:max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80514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Results'!$F$13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9FFF-403E-90E2-361D3624E3A2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9FFF-403E-90E2-361D3624E3A2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9FFF-403E-90E2-361D3624E3A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B Analysis'!$B$2:$E$2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 </c:v>
                </c:pt>
                <c:pt idx="3">
                  <c:v>Healthy &amp; Safe</c:v>
                </c:pt>
              </c:strCache>
            </c:strRef>
          </c:cat>
          <c:val>
            <c:numRef>
              <c:f>'Point B Analysis'!$B$14:$E$14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FFF-403E-90E2-361D3624E3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28163200"/>
        <c:axId val="128164992"/>
      </c:barChart>
      <c:catAx>
        <c:axId val="1281632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8164992"/>
        <c:crosses val="autoZero"/>
        <c:auto val="1"/>
        <c:lblAlgn val="ctr"/>
        <c:lblOffset val="100"/>
        <c:noMultiLvlLbl val="0"/>
      </c:catAx>
      <c:valAx>
        <c:axId val="128164992"/>
        <c:scaling>
          <c:orientation val="minMax"/>
          <c:max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81632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Results'!$F$14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A597-4024-A7CB-A9604AA20CAF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A597-4024-A7CB-A9604AA20CAF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A597-4024-A7CB-A9604AA20CA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B Analysis'!$B$2:$E$2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 </c:v>
                </c:pt>
                <c:pt idx="3">
                  <c:v>Healthy &amp; Safe</c:v>
                </c:pt>
              </c:strCache>
            </c:strRef>
          </c:cat>
          <c:val>
            <c:numRef>
              <c:f>'Point B Analysis'!$B$15:$E$15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597-4024-A7CB-A9604AA20C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28287104"/>
        <c:axId val="128288640"/>
      </c:barChart>
      <c:catAx>
        <c:axId val="128287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8288640"/>
        <c:crosses val="autoZero"/>
        <c:auto val="1"/>
        <c:lblAlgn val="ctr"/>
        <c:lblOffset val="100"/>
        <c:noMultiLvlLbl val="0"/>
      </c:catAx>
      <c:valAx>
        <c:axId val="128288640"/>
        <c:scaling>
          <c:orientation val="minMax"/>
          <c:max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82871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Results'!$F$15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5505-45F4-B020-1A437E652721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5505-45F4-B020-1A437E652721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5505-45F4-B020-1A437E65272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B Analysis'!$B$2:$E$2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 </c:v>
                </c:pt>
                <c:pt idx="3">
                  <c:v>Healthy &amp; Safe</c:v>
                </c:pt>
              </c:strCache>
            </c:strRef>
          </c:cat>
          <c:val>
            <c:numRef>
              <c:f>'Point B Analysis'!$B$16:$E$16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505-45F4-B020-1A437E6527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28316928"/>
        <c:axId val="128318464"/>
      </c:barChart>
      <c:catAx>
        <c:axId val="1283169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8318464"/>
        <c:crosses val="autoZero"/>
        <c:auto val="1"/>
        <c:lblAlgn val="ctr"/>
        <c:lblOffset val="100"/>
        <c:noMultiLvlLbl val="0"/>
      </c:catAx>
      <c:valAx>
        <c:axId val="128318464"/>
        <c:scaling>
          <c:orientation val="minMax"/>
          <c:max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83169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Results'!$F$16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EF10-4C55-A886-1FF6991603FE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EF10-4C55-A886-1FF6991603FE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EF10-4C55-A886-1FF6991603F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B Analysis'!$B$2:$E$2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 </c:v>
                </c:pt>
                <c:pt idx="3">
                  <c:v>Healthy &amp; Safe</c:v>
                </c:pt>
              </c:strCache>
            </c:strRef>
          </c:cat>
          <c:val>
            <c:numRef>
              <c:f>'Point B Analysis'!$B$17:$E$17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F10-4C55-A886-1FF6991603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19638272"/>
        <c:axId val="119644160"/>
      </c:barChart>
      <c:catAx>
        <c:axId val="119638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644160"/>
        <c:crosses val="autoZero"/>
        <c:auto val="1"/>
        <c:lblAlgn val="ctr"/>
        <c:lblOffset val="100"/>
        <c:noMultiLvlLbl val="0"/>
      </c:catAx>
      <c:valAx>
        <c:axId val="119644160"/>
        <c:scaling>
          <c:orientation val="minMax"/>
          <c:max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6382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Results'!$F$17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FFCE-47E2-B1DD-0A0C41FB8A68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FFCE-47E2-B1DD-0A0C41FB8A68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FFCE-47E2-B1DD-0A0C41FB8A6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B Analysis'!$B$2:$E$2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 </c:v>
                </c:pt>
                <c:pt idx="3">
                  <c:v>Healthy &amp; Safe</c:v>
                </c:pt>
              </c:strCache>
            </c:strRef>
          </c:cat>
          <c:val>
            <c:numRef>
              <c:f>'Point B Analysis'!$B$18:$E$18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FCE-47E2-B1DD-0A0C41FB8A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9685120"/>
        <c:axId val="39691008"/>
      </c:barChart>
      <c:catAx>
        <c:axId val="396851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691008"/>
        <c:crosses val="autoZero"/>
        <c:auto val="1"/>
        <c:lblAlgn val="ctr"/>
        <c:lblOffset val="100"/>
        <c:noMultiLvlLbl val="0"/>
      </c:catAx>
      <c:valAx>
        <c:axId val="39691008"/>
        <c:scaling>
          <c:orientation val="minMax"/>
          <c:max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6851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Results'!$F$14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C656-4148-AFE2-13CBF8515EC1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C656-4148-AFE2-13CBF8515EC1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C656-4148-AFE2-13CBF8515EC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A Analysis'!$B$2:$E$2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 </c:v>
                </c:pt>
                <c:pt idx="3">
                  <c:v>Healthy &amp; Safe</c:v>
                </c:pt>
              </c:strCache>
            </c:strRef>
          </c:cat>
          <c:val>
            <c:numRef>
              <c:f>'Point A Analysis'!$B$15:$E$15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656-4148-AFE2-13CBF8515E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06384384"/>
        <c:axId val="106394368"/>
      </c:barChart>
      <c:catAx>
        <c:axId val="106384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394368"/>
        <c:crosses val="autoZero"/>
        <c:auto val="1"/>
        <c:lblAlgn val="ctr"/>
        <c:lblOffset val="100"/>
        <c:noMultiLvlLbl val="0"/>
      </c:catAx>
      <c:valAx>
        <c:axId val="106394368"/>
        <c:scaling>
          <c:orientation val="minMax"/>
          <c:max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3843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Results'!$F$18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D832-48E2-AFF8-26CDD398BF45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D832-48E2-AFF8-26CDD398BF45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D832-48E2-AFF8-26CDD398BF4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B Analysis'!$B$2:$E$2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 </c:v>
                </c:pt>
                <c:pt idx="3">
                  <c:v>Healthy &amp; Safe</c:v>
                </c:pt>
              </c:strCache>
            </c:strRef>
          </c:cat>
          <c:val>
            <c:numRef>
              <c:f>'Point B Analysis'!$B$19:$E$19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832-48E2-AFF8-26CDD398BF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9735296"/>
        <c:axId val="39736832"/>
      </c:barChart>
      <c:catAx>
        <c:axId val="39735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736832"/>
        <c:crosses val="autoZero"/>
        <c:auto val="1"/>
        <c:lblAlgn val="ctr"/>
        <c:lblOffset val="100"/>
        <c:noMultiLvlLbl val="0"/>
      </c:catAx>
      <c:valAx>
        <c:axId val="39736832"/>
        <c:scaling>
          <c:orientation val="minMax"/>
          <c:max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7352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Results'!$F$19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64C5-4F9D-BD88-07405354377C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64C5-4F9D-BD88-07405354377C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64C5-4F9D-BD88-07405354377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B Analysis'!$B$2:$E$2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 </c:v>
                </c:pt>
                <c:pt idx="3">
                  <c:v>Healthy &amp; Safe</c:v>
                </c:pt>
              </c:strCache>
            </c:strRef>
          </c:cat>
          <c:val>
            <c:numRef>
              <c:f>'Point B Analysis'!$B$20:$E$20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4C5-4F9D-BD88-0740535437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9768832"/>
        <c:axId val="39770368"/>
      </c:barChart>
      <c:catAx>
        <c:axId val="397688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770368"/>
        <c:crosses val="autoZero"/>
        <c:auto val="1"/>
        <c:lblAlgn val="ctr"/>
        <c:lblOffset val="100"/>
        <c:noMultiLvlLbl val="0"/>
      </c:catAx>
      <c:valAx>
        <c:axId val="39770368"/>
        <c:scaling>
          <c:orientation val="minMax"/>
          <c:max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7688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Results'!$F$20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A87A-4E04-9710-95A8965B14B2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A87A-4E04-9710-95A8965B14B2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A87A-4E04-9710-95A8965B14B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B Analysis'!$B$2:$E$2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 </c:v>
                </c:pt>
                <c:pt idx="3">
                  <c:v>Healthy &amp; Safe</c:v>
                </c:pt>
              </c:strCache>
            </c:strRef>
          </c:cat>
          <c:val>
            <c:numRef>
              <c:f>'Point B Analysis'!$B$21:$E$21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87A-4E04-9710-95A8965B14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9826944"/>
        <c:axId val="39828480"/>
      </c:barChart>
      <c:catAx>
        <c:axId val="398269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828480"/>
        <c:crosses val="autoZero"/>
        <c:auto val="1"/>
        <c:lblAlgn val="ctr"/>
        <c:lblOffset val="100"/>
        <c:noMultiLvlLbl val="0"/>
      </c:catAx>
      <c:valAx>
        <c:axId val="39828480"/>
        <c:scaling>
          <c:orientation val="minMax"/>
          <c:max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8269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Results'!$F$21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B8F9-4AF9-9A82-3CBEB41A6AE2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B8F9-4AF9-9A82-3CBEB41A6AE2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B8F9-4AF9-9A82-3CBEB41A6AE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B Analysis'!$B$2:$E$2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 </c:v>
                </c:pt>
                <c:pt idx="3">
                  <c:v>Healthy &amp; Safe</c:v>
                </c:pt>
              </c:strCache>
            </c:strRef>
          </c:cat>
          <c:val>
            <c:numRef>
              <c:f>'Point B Analysis'!$B$22:$E$22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8F9-4AF9-9A82-3CBEB41A6A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9872768"/>
        <c:axId val="39882752"/>
      </c:barChart>
      <c:catAx>
        <c:axId val="39872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882752"/>
        <c:crosses val="autoZero"/>
        <c:auto val="1"/>
        <c:lblAlgn val="ctr"/>
        <c:lblOffset val="100"/>
        <c:noMultiLvlLbl val="0"/>
      </c:catAx>
      <c:valAx>
        <c:axId val="39882752"/>
        <c:scaling>
          <c:orientation val="minMax"/>
          <c:max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8727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Results'!$F$22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BFC3-425C-937D-A6664E2C1B82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BFC3-425C-937D-A6664E2C1B82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BFC3-425C-937D-A6664E2C1B8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B Analysis'!$B$2:$E$2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 </c:v>
                </c:pt>
                <c:pt idx="3">
                  <c:v>Healthy &amp; Safe</c:v>
                </c:pt>
              </c:strCache>
            </c:strRef>
          </c:cat>
          <c:val>
            <c:numRef>
              <c:f>'Point B Analysis'!$B$23:$E$23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FC3-425C-937D-A6664E2C1B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0246272"/>
        <c:axId val="40252160"/>
      </c:barChart>
      <c:catAx>
        <c:axId val="40246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252160"/>
        <c:crosses val="autoZero"/>
        <c:auto val="1"/>
        <c:lblAlgn val="ctr"/>
        <c:lblOffset val="100"/>
        <c:noMultiLvlLbl val="0"/>
      </c:catAx>
      <c:valAx>
        <c:axId val="40252160"/>
        <c:scaling>
          <c:orientation val="minMax"/>
          <c:max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2462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Results'!$F$23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89E1-42F6-B541-653534AF862C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89E1-42F6-B541-653534AF862C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89E1-42F6-B541-653534AF862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B Analysis'!$B$2:$E$2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 </c:v>
                </c:pt>
                <c:pt idx="3">
                  <c:v>Healthy &amp; Safe</c:v>
                </c:pt>
              </c:strCache>
            </c:strRef>
          </c:cat>
          <c:val>
            <c:numRef>
              <c:f>'Point B Analysis'!$B$24:$E$24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9E1-42F6-B541-653534AF86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0283520"/>
        <c:axId val="40289408"/>
      </c:barChart>
      <c:catAx>
        <c:axId val="402835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289408"/>
        <c:crosses val="autoZero"/>
        <c:auto val="1"/>
        <c:lblAlgn val="ctr"/>
        <c:lblOffset val="100"/>
        <c:noMultiLvlLbl val="0"/>
      </c:catAx>
      <c:valAx>
        <c:axId val="40289408"/>
        <c:scaling>
          <c:orientation val="minMax"/>
          <c:max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2835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Results'!$F$24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6916-422E-A135-09B1B112DAFC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6916-422E-A135-09B1B112DAFC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6916-422E-A135-09B1B112DAF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B Analysis'!$B$2:$E$2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 </c:v>
                </c:pt>
                <c:pt idx="3">
                  <c:v>Healthy &amp; Safe</c:v>
                </c:pt>
              </c:strCache>
            </c:strRef>
          </c:cat>
          <c:val>
            <c:numRef>
              <c:f>'Point B Analysis'!$B$25:$E$25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916-422E-A135-09B1B112DA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0329600"/>
        <c:axId val="40331136"/>
      </c:barChart>
      <c:catAx>
        <c:axId val="40329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331136"/>
        <c:crosses val="autoZero"/>
        <c:auto val="1"/>
        <c:lblAlgn val="ctr"/>
        <c:lblOffset val="100"/>
        <c:noMultiLvlLbl val="0"/>
      </c:catAx>
      <c:valAx>
        <c:axId val="40331136"/>
        <c:scaling>
          <c:orientation val="minMax"/>
          <c:max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3296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Results'!$F$25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CE2A-49EE-9CDB-45AA0C9601D9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CE2A-49EE-9CDB-45AA0C9601D9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CE2A-49EE-9CDB-45AA0C9601D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B Analysis'!$B$2:$E$2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 </c:v>
                </c:pt>
                <c:pt idx="3">
                  <c:v>Healthy &amp; Safe</c:v>
                </c:pt>
              </c:strCache>
            </c:strRef>
          </c:cat>
          <c:val>
            <c:numRef>
              <c:f>'Point B Analysis'!$B$26:$E$26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E2A-49EE-9CDB-45AA0C9601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9982208"/>
        <c:axId val="39983744"/>
      </c:barChart>
      <c:catAx>
        <c:axId val="399822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983744"/>
        <c:crosses val="autoZero"/>
        <c:auto val="1"/>
        <c:lblAlgn val="ctr"/>
        <c:lblOffset val="100"/>
        <c:noMultiLvlLbl val="0"/>
      </c:catAx>
      <c:valAx>
        <c:axId val="39983744"/>
        <c:scaling>
          <c:orientation val="minMax"/>
          <c:max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9822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Results'!$F$26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AC37-4066-9BD6-B4C2F41222F2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AC37-4066-9BD6-B4C2F41222F2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AC37-4066-9BD6-B4C2F41222F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B Analysis'!$B$2:$E$2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 </c:v>
                </c:pt>
                <c:pt idx="3">
                  <c:v>Healthy &amp; Safe</c:v>
                </c:pt>
              </c:strCache>
            </c:strRef>
          </c:cat>
          <c:val>
            <c:numRef>
              <c:f>'Point B Analysis'!$B$27:$E$27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C37-4066-9BD6-B4C2F41222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0032128"/>
        <c:axId val="40033664"/>
      </c:barChart>
      <c:catAx>
        <c:axId val="400321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033664"/>
        <c:crosses val="autoZero"/>
        <c:auto val="1"/>
        <c:lblAlgn val="ctr"/>
        <c:lblOffset val="100"/>
        <c:noMultiLvlLbl val="0"/>
      </c:catAx>
      <c:valAx>
        <c:axId val="40033664"/>
        <c:scaling>
          <c:orientation val="minMax"/>
          <c:max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032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Results'!$F$27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4897-436B-B68D-CDCEED64D73A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4897-436B-B68D-CDCEED64D73A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4897-436B-B68D-CDCEED64D73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B Analysis'!$B$2:$E$2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 </c:v>
                </c:pt>
                <c:pt idx="3">
                  <c:v>Healthy &amp; Safe</c:v>
                </c:pt>
              </c:strCache>
            </c:strRef>
          </c:cat>
          <c:val>
            <c:numRef>
              <c:f>'Point B Analysis'!$B$28:$E$28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897-436B-B68D-CDCEED64D7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0073856"/>
        <c:axId val="40083840"/>
      </c:barChart>
      <c:catAx>
        <c:axId val="400738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083840"/>
        <c:crosses val="autoZero"/>
        <c:auto val="1"/>
        <c:lblAlgn val="ctr"/>
        <c:lblOffset val="100"/>
        <c:noMultiLvlLbl val="0"/>
      </c:catAx>
      <c:valAx>
        <c:axId val="40083840"/>
        <c:scaling>
          <c:orientation val="minMax"/>
          <c:max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0738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Results'!$F$15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57C5-4F34-ACB5-B64AEBF1B339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57C5-4F34-ACB5-B64AEBF1B339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57C5-4F34-ACB5-B64AEBF1B33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A Analysis'!$B$2:$E$2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 </c:v>
                </c:pt>
                <c:pt idx="3">
                  <c:v>Healthy &amp; Safe</c:v>
                </c:pt>
              </c:strCache>
            </c:strRef>
          </c:cat>
          <c:val>
            <c:numRef>
              <c:f>'Point A Analysis'!$B$16:$E$16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7C5-4F34-ACB5-B64AEBF1B3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06439040"/>
        <c:axId val="106440576"/>
      </c:barChart>
      <c:catAx>
        <c:axId val="106439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440576"/>
        <c:crosses val="autoZero"/>
        <c:auto val="1"/>
        <c:lblAlgn val="ctr"/>
        <c:lblOffset val="100"/>
        <c:noMultiLvlLbl val="0"/>
      </c:catAx>
      <c:valAx>
        <c:axId val="106440576"/>
        <c:scaling>
          <c:orientation val="minMax"/>
          <c:max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4390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Results'!$F$28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1343-406B-BB61-EE2F4A0036B2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1343-406B-BB61-EE2F4A0036B2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1343-406B-BB61-EE2F4A0036B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B Analysis'!$B$2:$E$2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 </c:v>
                </c:pt>
                <c:pt idx="3">
                  <c:v>Healthy &amp; Safe</c:v>
                </c:pt>
              </c:strCache>
            </c:strRef>
          </c:cat>
          <c:val>
            <c:numRef>
              <c:f>'Point B Analysis'!$B$29:$E$29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343-406B-BB61-EE2F4A0036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0193408"/>
        <c:axId val="40195200"/>
      </c:barChart>
      <c:catAx>
        <c:axId val="40193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195200"/>
        <c:crosses val="autoZero"/>
        <c:auto val="1"/>
        <c:lblAlgn val="ctr"/>
        <c:lblOffset val="100"/>
        <c:noMultiLvlLbl val="0"/>
      </c:catAx>
      <c:valAx>
        <c:axId val="40195200"/>
        <c:scaling>
          <c:orientation val="minMax"/>
          <c:max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19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Results'!$F$29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6034-41DE-BF85-A4E064A029DE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6034-41DE-BF85-A4E064A029DE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6034-41DE-BF85-A4E064A029D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B Analysis'!$B$2:$E$2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 </c:v>
                </c:pt>
                <c:pt idx="3">
                  <c:v>Healthy &amp; Safe</c:v>
                </c:pt>
              </c:strCache>
            </c:strRef>
          </c:cat>
          <c:val>
            <c:numRef>
              <c:f>'Point B Analysis'!$B$30:$E$30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034-41DE-BF85-A4E064A029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0370560"/>
        <c:axId val="40372096"/>
      </c:barChart>
      <c:catAx>
        <c:axId val="403705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372096"/>
        <c:crosses val="autoZero"/>
        <c:auto val="1"/>
        <c:lblAlgn val="ctr"/>
        <c:lblOffset val="100"/>
        <c:noMultiLvlLbl val="0"/>
      </c:catAx>
      <c:valAx>
        <c:axId val="40372096"/>
        <c:scaling>
          <c:orientation val="minMax"/>
          <c:max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3705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Results'!$F$30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0058-429E-8196-53A287013D61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0058-429E-8196-53A287013D61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0058-429E-8196-53A287013D6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B Analysis'!$B$2:$E$2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 </c:v>
                </c:pt>
                <c:pt idx="3">
                  <c:v>Healthy &amp; Safe</c:v>
                </c:pt>
              </c:strCache>
            </c:strRef>
          </c:cat>
          <c:val>
            <c:numRef>
              <c:f>'Point B Analysis'!$B$31:$E$31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058-429E-8196-53A287013D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0424576"/>
        <c:axId val="40426112"/>
      </c:barChart>
      <c:catAx>
        <c:axId val="404245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426112"/>
        <c:crosses val="autoZero"/>
        <c:auto val="1"/>
        <c:lblAlgn val="ctr"/>
        <c:lblOffset val="100"/>
        <c:noMultiLvlLbl val="0"/>
      </c:catAx>
      <c:valAx>
        <c:axId val="40426112"/>
        <c:scaling>
          <c:orientation val="minMax"/>
          <c:max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4245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Results'!$F$31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E66E-41D9-85E0-198DCA18B004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E66E-41D9-85E0-198DCA18B004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E66E-41D9-85E0-198DCA18B00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B Analysis'!$B$2:$E$2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 </c:v>
                </c:pt>
                <c:pt idx="3">
                  <c:v>Healthy &amp; Safe</c:v>
                </c:pt>
              </c:strCache>
            </c:strRef>
          </c:cat>
          <c:val>
            <c:numRef>
              <c:f>'Point B Analysis'!$B$32:$E$32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66E-41D9-85E0-198DCA18B0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0466304"/>
        <c:axId val="40467840"/>
      </c:barChart>
      <c:catAx>
        <c:axId val="404663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467840"/>
        <c:crosses val="autoZero"/>
        <c:auto val="1"/>
        <c:lblAlgn val="ctr"/>
        <c:lblOffset val="100"/>
        <c:noMultiLvlLbl val="0"/>
      </c:catAx>
      <c:valAx>
        <c:axId val="40467840"/>
        <c:scaling>
          <c:orientation val="minMax"/>
          <c:max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4663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Results'!$F$32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E610-47EC-9902-D7390F4DF544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E610-47EC-9902-D7390F4DF544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E610-47EC-9902-D7390F4DF54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B Analysis'!$B$2:$E$2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 </c:v>
                </c:pt>
                <c:pt idx="3">
                  <c:v>Healthy &amp; Safe</c:v>
                </c:pt>
              </c:strCache>
            </c:strRef>
          </c:cat>
          <c:val>
            <c:numRef>
              <c:f>'Point B Analysis'!$B$33:$E$33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610-47EC-9902-D7390F4DF5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353216"/>
        <c:axId val="3367296"/>
      </c:barChart>
      <c:catAx>
        <c:axId val="33532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367296"/>
        <c:crosses val="autoZero"/>
        <c:auto val="1"/>
        <c:lblAlgn val="ctr"/>
        <c:lblOffset val="100"/>
        <c:noMultiLvlLbl val="0"/>
      </c:catAx>
      <c:valAx>
        <c:axId val="3367296"/>
        <c:scaling>
          <c:orientation val="minMax"/>
          <c:max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3532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Results'!$F$33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1B6A-423E-9F2F-2FFA08FA269D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1B6A-423E-9F2F-2FFA08FA269D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1B6A-423E-9F2F-2FFA08FA269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B Analysis'!$B$2:$E$2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 </c:v>
                </c:pt>
                <c:pt idx="3">
                  <c:v>Healthy &amp; Safe</c:v>
                </c:pt>
              </c:strCache>
            </c:strRef>
          </c:cat>
          <c:val>
            <c:numRef>
              <c:f>'Point B Analysis'!$B$34:$E$34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B6A-423E-9F2F-2FFA08FA26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399040"/>
        <c:axId val="3404928"/>
      </c:barChart>
      <c:catAx>
        <c:axId val="3399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404928"/>
        <c:crosses val="autoZero"/>
        <c:auto val="1"/>
        <c:lblAlgn val="ctr"/>
        <c:lblOffset val="100"/>
        <c:noMultiLvlLbl val="0"/>
      </c:catAx>
      <c:valAx>
        <c:axId val="3404928"/>
        <c:scaling>
          <c:orientation val="minMax"/>
          <c:max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3990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Results'!$F$34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A0B6-4FEE-87A0-6B8755F3BBF2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A0B6-4FEE-87A0-6B8755F3BBF2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A0B6-4FEE-87A0-6B8755F3BBF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B Analysis'!$B$2:$E$2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 </c:v>
                </c:pt>
                <c:pt idx="3">
                  <c:v>Healthy &amp; Safe</c:v>
                </c:pt>
              </c:strCache>
            </c:strRef>
          </c:cat>
          <c:val>
            <c:numRef>
              <c:f>'Point B Analysis'!$B$35:$E$35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0B6-4FEE-87A0-6B8755F3BB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1001344"/>
        <c:axId val="41002880"/>
      </c:barChart>
      <c:catAx>
        <c:axId val="410013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002880"/>
        <c:crosses val="autoZero"/>
        <c:auto val="1"/>
        <c:lblAlgn val="ctr"/>
        <c:lblOffset val="100"/>
        <c:noMultiLvlLbl val="0"/>
      </c:catAx>
      <c:valAx>
        <c:axId val="41002880"/>
        <c:scaling>
          <c:orientation val="minMax"/>
          <c:max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0013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Results'!$F$35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9CFB-451C-BAA6-5D9D1FF747DC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9CFB-451C-BAA6-5D9D1FF747DC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9CFB-451C-BAA6-5D9D1FF747D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B Analysis'!$B$2:$E$2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 </c:v>
                </c:pt>
                <c:pt idx="3">
                  <c:v>Healthy &amp; Safe</c:v>
                </c:pt>
              </c:strCache>
            </c:strRef>
          </c:cat>
          <c:val>
            <c:numRef>
              <c:f>'Point B Analysis'!$B$36:$E$36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CFB-451C-BAA6-5D9D1FF747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1043072"/>
        <c:axId val="41044608"/>
      </c:barChart>
      <c:catAx>
        <c:axId val="410430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044608"/>
        <c:crosses val="autoZero"/>
        <c:auto val="1"/>
        <c:lblAlgn val="ctr"/>
        <c:lblOffset val="100"/>
        <c:noMultiLvlLbl val="0"/>
      </c:catAx>
      <c:valAx>
        <c:axId val="41044608"/>
        <c:scaling>
          <c:orientation val="minMax"/>
          <c:max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0430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Results'!$F$36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9E62-4ABF-ABAA-F8A190C73E13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9E62-4ABF-ABAA-F8A190C73E13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9E62-4ABF-ABAA-F8A190C73E1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B Analysis'!$B$2:$E$2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 </c:v>
                </c:pt>
                <c:pt idx="3">
                  <c:v>Healthy &amp; Safe</c:v>
                </c:pt>
              </c:strCache>
            </c:strRef>
          </c:cat>
          <c:val>
            <c:numRef>
              <c:f>'Point B Analysis'!$B$37:$E$37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E62-4ABF-ABAA-F8A190C73E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1088896"/>
        <c:axId val="41090432"/>
      </c:barChart>
      <c:catAx>
        <c:axId val="410888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090432"/>
        <c:crosses val="autoZero"/>
        <c:auto val="1"/>
        <c:lblAlgn val="ctr"/>
        <c:lblOffset val="100"/>
        <c:noMultiLvlLbl val="0"/>
      </c:catAx>
      <c:valAx>
        <c:axId val="41090432"/>
        <c:scaling>
          <c:orientation val="minMax"/>
          <c:max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0888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Results'!$F$37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7704-4978-951F-74F69595DE78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7704-4978-951F-74F69595DE78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7704-4978-951F-74F69595DE7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B Analysis'!$B$2:$E$2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 </c:v>
                </c:pt>
                <c:pt idx="3">
                  <c:v>Healthy &amp; Safe</c:v>
                </c:pt>
              </c:strCache>
            </c:strRef>
          </c:cat>
          <c:val>
            <c:numRef>
              <c:f>'Point B Analysis'!$B$38:$E$38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704-4978-951F-74F69595DE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0548992"/>
        <c:axId val="40563072"/>
      </c:barChart>
      <c:catAx>
        <c:axId val="405489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563072"/>
        <c:crosses val="autoZero"/>
        <c:auto val="1"/>
        <c:lblAlgn val="ctr"/>
        <c:lblOffset val="100"/>
        <c:noMultiLvlLbl val="0"/>
      </c:catAx>
      <c:valAx>
        <c:axId val="40563072"/>
        <c:scaling>
          <c:orientation val="minMax"/>
          <c:max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5489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Results'!$F$16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F4D0-4B97-87C7-A695FD283873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F4D0-4B97-87C7-A695FD283873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F4D0-4B97-87C7-A695FD28387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A Analysis'!$B$2:$E$2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 </c:v>
                </c:pt>
                <c:pt idx="3">
                  <c:v>Healthy &amp; Safe</c:v>
                </c:pt>
              </c:strCache>
            </c:strRef>
          </c:cat>
          <c:val>
            <c:numRef>
              <c:f>'Point A Analysis'!$B$17:$E$17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4D0-4B97-87C7-A695FD2838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06501248"/>
        <c:axId val="106502784"/>
      </c:barChart>
      <c:catAx>
        <c:axId val="1065012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502784"/>
        <c:crosses val="autoZero"/>
        <c:auto val="1"/>
        <c:lblAlgn val="ctr"/>
        <c:lblOffset val="100"/>
        <c:noMultiLvlLbl val="0"/>
      </c:catAx>
      <c:valAx>
        <c:axId val="106502784"/>
        <c:scaling>
          <c:orientation val="minMax"/>
          <c:max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5012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Results'!$F$38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DA7C-4571-9262-C057A0829BBE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DA7C-4571-9262-C057A0829BBE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DA7C-4571-9262-C057A0829BB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B Analysis'!$B$2:$E$2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 </c:v>
                </c:pt>
                <c:pt idx="3">
                  <c:v>Healthy &amp; Safe</c:v>
                </c:pt>
              </c:strCache>
            </c:strRef>
          </c:cat>
          <c:val>
            <c:numRef>
              <c:f>'Point B Analysis'!$B$39:$E$39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A7C-4571-9262-C057A0829B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0594816"/>
        <c:axId val="40596608"/>
      </c:barChart>
      <c:catAx>
        <c:axId val="405948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596608"/>
        <c:crosses val="autoZero"/>
        <c:auto val="1"/>
        <c:lblAlgn val="ctr"/>
        <c:lblOffset val="100"/>
        <c:noMultiLvlLbl val="0"/>
      </c:catAx>
      <c:valAx>
        <c:axId val="40596608"/>
        <c:scaling>
          <c:orientation val="minMax"/>
          <c:max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5948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Results'!$F$39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F487-4EED-95A9-5689983FCB52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F487-4EED-95A9-5689983FCB52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F487-4EED-95A9-5689983FCB5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B Analysis'!$B$2:$E$2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 </c:v>
                </c:pt>
                <c:pt idx="3">
                  <c:v>Healthy &amp; Safe</c:v>
                </c:pt>
              </c:strCache>
            </c:strRef>
          </c:cat>
          <c:val>
            <c:numRef>
              <c:f>'Point B Analysis'!$B$40:$E$40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487-4EED-95A9-5689983FCB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0731008"/>
        <c:axId val="40732544"/>
      </c:barChart>
      <c:catAx>
        <c:axId val="407310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732544"/>
        <c:crosses val="autoZero"/>
        <c:auto val="1"/>
        <c:lblAlgn val="ctr"/>
        <c:lblOffset val="100"/>
        <c:noMultiLvlLbl val="0"/>
      </c:catAx>
      <c:valAx>
        <c:axId val="40732544"/>
        <c:scaling>
          <c:orientation val="minMax"/>
          <c:max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7310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Results'!$F$40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FAB1-4F64-800D-478960DA4DA0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FAB1-4F64-800D-478960DA4DA0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FAB1-4F64-800D-478960DA4DA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B Analysis'!$B$2:$E$2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 </c:v>
                </c:pt>
                <c:pt idx="3">
                  <c:v>Healthy &amp; Safe</c:v>
                </c:pt>
              </c:strCache>
            </c:strRef>
          </c:cat>
          <c:val>
            <c:numRef>
              <c:f>'Point B Analysis'!$B$41:$E$41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AB1-4F64-800D-478960DA4D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0760448"/>
        <c:axId val="40761984"/>
      </c:barChart>
      <c:catAx>
        <c:axId val="407604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761984"/>
        <c:crosses val="autoZero"/>
        <c:auto val="1"/>
        <c:lblAlgn val="ctr"/>
        <c:lblOffset val="100"/>
        <c:noMultiLvlLbl val="0"/>
      </c:catAx>
      <c:valAx>
        <c:axId val="40761984"/>
        <c:scaling>
          <c:orientation val="minMax"/>
          <c:max val="4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7604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Results'!$F$41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45B7-441C-9A50-342F46F18887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45B7-441C-9A50-342F46F18887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45B7-441C-9A50-342F46F1888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B Analysis'!$B$2:$E$2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 </c:v>
                </c:pt>
                <c:pt idx="3">
                  <c:v>Healthy &amp; Safe</c:v>
                </c:pt>
              </c:strCache>
            </c:strRef>
          </c:cat>
          <c:val>
            <c:numRef>
              <c:f>'Point B Analysis'!$B$42:$E$42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5B7-441C-9A50-342F46F188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1138048"/>
        <c:axId val="41139584"/>
      </c:barChart>
      <c:catAx>
        <c:axId val="411380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139584"/>
        <c:crosses val="autoZero"/>
        <c:auto val="1"/>
        <c:lblAlgn val="ctr"/>
        <c:lblOffset val="100"/>
        <c:noMultiLvlLbl val="0"/>
      </c:catAx>
      <c:valAx>
        <c:axId val="41139584"/>
        <c:scaling>
          <c:orientation val="minMax"/>
          <c:max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1380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Average Post Score for all responses</a:t>
            </a:r>
            <a:endParaRPr lang="en-GB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'Point B Analysis'!$AI$3:$AI$6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</c:v>
                </c:pt>
                <c:pt idx="3">
                  <c:v>Feeling Healthy &amp; Safe</c:v>
                </c:pt>
              </c:strCache>
            </c:strRef>
          </c:cat>
          <c:val>
            <c:numRef>
              <c:f>'Point B Analysis'!$AJ$3:$AJ$6</c:f>
              <c:numCache>
                <c:formatCode>General</c:formatCode>
                <c:ptCount val="4"/>
              </c:numCache>
            </c:numRef>
          </c:val>
          <c:extLst>
            <c:ext xmlns:c16="http://schemas.microsoft.com/office/drawing/2014/chart" uri="{C3380CC4-5D6E-409C-BE32-E72D297353CC}">
              <c16:uniqueId val="{00000000-FADF-411B-B9CB-195CD407CB11}"/>
            </c:ext>
          </c:extLst>
        </c:ser>
        <c:ser>
          <c:idx val="1"/>
          <c:order val="1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FADF-411B-B9CB-195CD407CB11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FADF-411B-B9CB-195CD407CB11}"/>
              </c:ext>
            </c:extLst>
          </c:dPt>
          <c:dPt>
            <c:idx val="3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FADF-411B-B9CB-195CD407CB1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B Analysis'!$AI$3:$AI$6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</c:v>
                </c:pt>
                <c:pt idx="3">
                  <c:v>Feeling Healthy &amp; Safe</c:v>
                </c:pt>
              </c:strCache>
            </c:strRef>
          </c:cat>
          <c:val>
            <c:numRef>
              <c:f>'Point B Analysis'!$AK$3:$AK$6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ADF-411B-B9CB-195CD407CB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1189376"/>
        <c:axId val="41190912"/>
      </c:barChart>
      <c:catAx>
        <c:axId val="41189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190912"/>
        <c:crosses val="autoZero"/>
        <c:auto val="1"/>
        <c:lblAlgn val="ctr"/>
        <c:lblOffset val="100"/>
        <c:noMultiLvlLbl val="0"/>
      </c:catAx>
      <c:valAx>
        <c:axId val="41190912"/>
        <c:scaling>
          <c:orientation val="minMax"/>
          <c:max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1893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Average Score at Point 'A' for all responses</a:t>
            </a:r>
            <a:endParaRPr lang="en-GB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'Point A Analysis'!$AI$3:$AI$6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</c:v>
                </c:pt>
                <c:pt idx="3">
                  <c:v>Feeling Healthy &amp; Safe</c:v>
                </c:pt>
              </c:strCache>
            </c:strRef>
          </c:cat>
          <c:val>
            <c:numRef>
              <c:f>'Point A Analysis'!$AJ$3:$AJ$6</c:f>
              <c:numCache>
                <c:formatCode>General</c:formatCode>
                <c:ptCount val="4"/>
              </c:numCache>
            </c:numRef>
          </c:val>
          <c:extLst>
            <c:ext xmlns:c16="http://schemas.microsoft.com/office/drawing/2014/chart" uri="{C3380CC4-5D6E-409C-BE32-E72D297353CC}">
              <c16:uniqueId val="{00000000-F22B-4131-9BE3-7F40D38B2582}"/>
            </c:ext>
          </c:extLst>
        </c:ser>
        <c:ser>
          <c:idx val="1"/>
          <c:order val="1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F22B-4131-9BE3-7F40D38B2582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F22B-4131-9BE3-7F40D38B2582}"/>
              </c:ext>
            </c:extLst>
          </c:dPt>
          <c:dPt>
            <c:idx val="3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F22B-4131-9BE3-7F40D38B258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A Analysis'!$AI$3:$AI$6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</c:v>
                </c:pt>
                <c:pt idx="3">
                  <c:v>Feeling Healthy &amp; Safe</c:v>
                </c:pt>
              </c:strCache>
            </c:strRef>
          </c:cat>
          <c:val>
            <c:numRef>
              <c:f>'Point A Analysis'!$AK$3:$AK$6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22B-4131-9BE3-7F40D38B25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1908480"/>
        <c:axId val="41910272"/>
      </c:barChart>
      <c:catAx>
        <c:axId val="419084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910272"/>
        <c:crosses val="autoZero"/>
        <c:auto val="1"/>
        <c:lblAlgn val="ctr"/>
        <c:lblOffset val="100"/>
        <c:noMultiLvlLbl val="0"/>
      </c:catAx>
      <c:valAx>
        <c:axId val="41910272"/>
        <c:scaling>
          <c:orientation val="minMax"/>
          <c:max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9084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Average Score at Point 'B' for all responses</a:t>
            </a:r>
            <a:endParaRPr lang="en-GB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'Point B Analysis'!$AI$3:$AI$6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</c:v>
                </c:pt>
                <c:pt idx="3">
                  <c:v>Feeling Healthy &amp; Safe</c:v>
                </c:pt>
              </c:strCache>
            </c:strRef>
          </c:cat>
          <c:val>
            <c:numRef>
              <c:f>'Point B Analysis'!$AJ$3:$AJ$6</c:f>
              <c:numCache>
                <c:formatCode>General</c:formatCode>
                <c:ptCount val="4"/>
              </c:numCache>
            </c:numRef>
          </c:val>
          <c:extLst>
            <c:ext xmlns:c16="http://schemas.microsoft.com/office/drawing/2014/chart" uri="{C3380CC4-5D6E-409C-BE32-E72D297353CC}">
              <c16:uniqueId val="{00000000-AAE7-41A5-84F8-A37BC2512D77}"/>
            </c:ext>
          </c:extLst>
        </c:ser>
        <c:ser>
          <c:idx val="1"/>
          <c:order val="1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AAE7-41A5-84F8-A37BC2512D77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AAE7-41A5-84F8-A37BC2512D77}"/>
              </c:ext>
            </c:extLst>
          </c:dPt>
          <c:dPt>
            <c:idx val="3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AAE7-41A5-84F8-A37BC2512D7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B Analysis'!$AI$3:$AI$6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</c:v>
                </c:pt>
                <c:pt idx="3">
                  <c:v>Feeling Healthy &amp; Safe</c:v>
                </c:pt>
              </c:strCache>
            </c:strRef>
          </c:cat>
          <c:val>
            <c:numRef>
              <c:f>'Point B Analysis'!$AK$3:$AK$6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AE7-41A5-84F8-A37BC2512D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1693568"/>
        <c:axId val="41695104"/>
      </c:barChart>
      <c:catAx>
        <c:axId val="416935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695104"/>
        <c:crosses val="autoZero"/>
        <c:auto val="1"/>
        <c:lblAlgn val="ctr"/>
        <c:lblOffset val="100"/>
        <c:noMultiLvlLbl val="0"/>
      </c:catAx>
      <c:valAx>
        <c:axId val="41695104"/>
        <c:scaling>
          <c:orientation val="minMax"/>
          <c:max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6935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Average</a:t>
            </a:r>
            <a:r>
              <a:rPr lang="en-US" baseline="0"/>
              <a:t> </a:t>
            </a:r>
            <a:r>
              <a:rPr lang="en-US"/>
              <a:t>Score at Point 'A' for all responses </a:t>
            </a:r>
            <a:r>
              <a:rPr lang="en-US" sz="1000"/>
              <a:t>- see BAR chart for scores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A Analysis'!$AP$4:$AP$11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AC-4B4F-BAD2-81772DB17E47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A Analysis'!$AQ$4:$AQ$11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0AC-4B4F-BAD2-81772DB17E47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Analysis'!$AR$4:$AR$11</c:f>
              <c:numCache>
                <c:formatCode>0</c:formatCode>
                <c:ptCount val="8"/>
                <c:pt idx="0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0AC-4B4F-BAD2-81772DB17E47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Analysis'!$AS$4:$AS$11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0AC-4B4F-BAD2-81772DB17E47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Analysis'!$AT$4:$AT$11</c:f>
              <c:numCache>
                <c:formatCode>0</c:formatCode>
                <c:ptCount val="8"/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0AC-4B4F-BAD2-81772DB17E47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Analysis'!$AU$4:$AU$11</c:f>
              <c:numCache>
                <c:formatCode>0</c:formatCode>
                <c:ptCount val="8"/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0AC-4B4F-BAD2-81772DB17E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1750912"/>
        <c:axId val="41752448"/>
      </c:radarChart>
      <c:catAx>
        <c:axId val="41750912"/>
        <c:scaling>
          <c:orientation val="minMax"/>
        </c:scaling>
        <c:delete val="1"/>
        <c:axPos val="b"/>
        <c:majorTickMark val="none"/>
        <c:minorTickMark val="none"/>
        <c:tickLblPos val="nextTo"/>
        <c:crossAx val="41752448"/>
        <c:crosses val="autoZero"/>
        <c:auto val="1"/>
        <c:lblAlgn val="ctr"/>
        <c:lblOffset val="100"/>
        <c:noMultiLvlLbl val="0"/>
      </c:catAx>
      <c:valAx>
        <c:axId val="41752448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flat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750912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Average Score at Point 'B' for all responses </a:t>
            </a:r>
            <a:r>
              <a:rPr lang="en-US" sz="1000" b="0" i="0" u="none" strike="noStrike" baseline="0">
                <a:effectLst/>
              </a:rPr>
              <a:t>- see BAR chart for scores</a:t>
            </a:r>
            <a:endParaRPr lang="en-US" sz="10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B Analysis'!$AP$4:$AP$11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4DF-408B-89D5-4C4DC4EE7205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B Analysis'!$AQ$4:$AQ$11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4DF-408B-89D5-4C4DC4EE7205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Analysis'!$AR$4:$AR$11</c:f>
              <c:numCache>
                <c:formatCode>0</c:formatCode>
                <c:ptCount val="8"/>
                <c:pt idx="0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4DF-408B-89D5-4C4DC4EE7205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Analysis'!$AS$4:$AS$11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4DF-408B-89D5-4C4DC4EE7205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Analysis'!$AT$4:$AT$11</c:f>
              <c:numCache>
                <c:formatCode>0</c:formatCode>
                <c:ptCount val="8"/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4DF-408B-89D5-4C4DC4EE7205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Analysis'!$AU$4:$AU$11</c:f>
              <c:numCache>
                <c:formatCode>0</c:formatCode>
                <c:ptCount val="8"/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4DF-408B-89D5-4C4DC4EE72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1795968"/>
        <c:axId val="41797504"/>
      </c:radarChart>
      <c:catAx>
        <c:axId val="41795968"/>
        <c:scaling>
          <c:orientation val="minMax"/>
        </c:scaling>
        <c:delete val="1"/>
        <c:axPos val="b"/>
        <c:majorTickMark val="none"/>
        <c:minorTickMark val="none"/>
        <c:tickLblPos val="nextTo"/>
        <c:crossAx val="41797504"/>
        <c:crosses val="autoZero"/>
        <c:auto val="1"/>
        <c:lblAlgn val="ctr"/>
        <c:lblOffset val="100"/>
        <c:noMultiLvlLbl val="0"/>
      </c:catAx>
      <c:valAx>
        <c:axId val="41797504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flat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795968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Results'!$F$2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A Analysis'!$AY$4:$AY$11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B8-490B-B232-A6EFDDA7EA10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A Analysis'!$AZ$4:$AZ$11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B8-490B-B232-A6EFDDA7EA10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Analysis'!$BA$4:$BA$11</c:f>
              <c:numCache>
                <c:formatCode>0</c:formatCode>
                <c:ptCount val="8"/>
                <c:pt idx="0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2B8-490B-B232-A6EFDDA7EA10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Analysis'!$BB$4:$BB$11</c:f>
              <c:numCache>
                <c:formatCode>0</c:formatCode>
                <c:ptCount val="8"/>
                <c:pt idx="0">
                  <c:v>-20</c:v>
                </c:pt>
                <c:pt idx="1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2B8-490B-B232-A6EFDDA7EA10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Analysis'!$BC$4:$BC$11</c:f>
              <c:numCache>
                <c:formatCode>0</c:formatCode>
                <c:ptCount val="8"/>
                <c:pt idx="1">
                  <c:v>-20</c:v>
                </c:pt>
                <c:pt idx="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2B8-490B-B232-A6EFDDA7EA10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Analysis'!$BD$4:$BD$11</c:f>
              <c:numCache>
                <c:formatCode>0</c:formatCode>
                <c:ptCount val="8"/>
                <c:pt idx="6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2B8-490B-B232-A6EFDDA7EA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8386688"/>
        <c:axId val="98388224"/>
      </c:radarChart>
      <c:catAx>
        <c:axId val="98386688"/>
        <c:scaling>
          <c:orientation val="minMax"/>
        </c:scaling>
        <c:delete val="1"/>
        <c:axPos val="b"/>
        <c:majorTickMark val="none"/>
        <c:minorTickMark val="none"/>
        <c:tickLblPos val="nextTo"/>
        <c:crossAx val="98388224"/>
        <c:crosses val="autoZero"/>
        <c:auto val="1"/>
        <c:lblAlgn val="ctr"/>
        <c:lblOffset val="100"/>
        <c:noMultiLvlLbl val="0"/>
      </c:catAx>
      <c:valAx>
        <c:axId val="98388224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rnd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98386688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Results'!$F$17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C4FC-4E56-8E0E-18BB1E696C14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C4FC-4E56-8E0E-18BB1E696C14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C4FC-4E56-8E0E-18BB1E696C1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A Analysis'!$B$2:$E$2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 </c:v>
                </c:pt>
                <c:pt idx="3">
                  <c:v>Healthy &amp; Safe</c:v>
                </c:pt>
              </c:strCache>
            </c:strRef>
          </c:cat>
          <c:val>
            <c:numRef>
              <c:f>'Point A Analysis'!$B$18:$E$18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4FC-4E56-8E0E-18BB1E696C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06542976"/>
        <c:axId val="106544512"/>
      </c:barChart>
      <c:catAx>
        <c:axId val="106542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544512"/>
        <c:crosses val="autoZero"/>
        <c:auto val="1"/>
        <c:lblAlgn val="ctr"/>
        <c:lblOffset val="100"/>
        <c:noMultiLvlLbl val="0"/>
      </c:catAx>
      <c:valAx>
        <c:axId val="106544512"/>
        <c:scaling>
          <c:orientation val="minMax"/>
          <c:max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5429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Results'!$F$3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A Analysis'!$AY$13:$AY$20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3D-4700-A3CD-6BEAA278B083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A Analysis'!$AZ$13:$AZ$20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33D-4700-A3CD-6BEAA278B083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Analysis'!$BA$13:$BA$20</c:f>
              <c:numCache>
                <c:formatCode>0</c:formatCode>
                <c:ptCount val="8"/>
                <c:pt idx="0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33D-4700-A3CD-6BEAA278B083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Analysis'!$BB$13:$BB$20</c:f>
              <c:numCache>
                <c:formatCode>0</c:formatCode>
                <c:ptCount val="8"/>
                <c:pt idx="0">
                  <c:v>-20</c:v>
                </c:pt>
                <c:pt idx="1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33D-4700-A3CD-6BEAA278B083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Analysis'!$BC$13:$BC$20</c:f>
              <c:numCache>
                <c:formatCode>0</c:formatCode>
                <c:ptCount val="8"/>
                <c:pt idx="1">
                  <c:v>-20</c:v>
                </c:pt>
                <c:pt idx="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33D-4700-A3CD-6BEAA278B083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Analysis'!$BD$13:$BD$20</c:f>
              <c:numCache>
                <c:formatCode>0</c:formatCode>
                <c:ptCount val="8"/>
                <c:pt idx="6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33D-4700-A3CD-6BEAA278B0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1562880"/>
        <c:axId val="41564416"/>
      </c:radarChart>
      <c:catAx>
        <c:axId val="41562880"/>
        <c:scaling>
          <c:orientation val="minMax"/>
        </c:scaling>
        <c:delete val="1"/>
        <c:axPos val="b"/>
        <c:majorTickMark val="none"/>
        <c:minorTickMark val="none"/>
        <c:tickLblPos val="nextTo"/>
        <c:crossAx val="41564416"/>
        <c:crosses val="autoZero"/>
        <c:auto val="1"/>
        <c:lblAlgn val="ctr"/>
        <c:lblOffset val="100"/>
        <c:noMultiLvlLbl val="0"/>
      </c:catAx>
      <c:valAx>
        <c:axId val="41564416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rnd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562880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Results'!$F$4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A Analysis'!$AY$22:$AY$29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51-4620-A9B2-F83365866B65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A Analysis'!$AZ$22:$AZ$29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51-4620-A9B2-F83365866B65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Analysis'!$BA$22:$BA$29</c:f>
              <c:numCache>
                <c:formatCode>0</c:formatCode>
                <c:ptCount val="8"/>
                <c:pt idx="0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B51-4620-A9B2-F83365866B65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Analysis'!$BB$22:$BB$29</c:f>
              <c:numCache>
                <c:formatCode>0</c:formatCode>
                <c:ptCount val="8"/>
                <c:pt idx="0">
                  <c:v>-20</c:v>
                </c:pt>
                <c:pt idx="1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B51-4620-A9B2-F83365866B65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Analysis'!$BC$22:$BC$29</c:f>
              <c:numCache>
                <c:formatCode>0</c:formatCode>
                <c:ptCount val="8"/>
                <c:pt idx="1">
                  <c:v>-20</c:v>
                </c:pt>
                <c:pt idx="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B51-4620-A9B2-F83365866B65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Analysis'!$BD$22:$BD$29</c:f>
              <c:numCache>
                <c:formatCode>0</c:formatCode>
                <c:ptCount val="8"/>
                <c:pt idx="6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B51-4620-A9B2-F83365866B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2205952"/>
        <c:axId val="42207488"/>
      </c:radarChart>
      <c:catAx>
        <c:axId val="42205952"/>
        <c:scaling>
          <c:orientation val="minMax"/>
        </c:scaling>
        <c:delete val="1"/>
        <c:axPos val="b"/>
        <c:majorTickMark val="none"/>
        <c:minorTickMark val="none"/>
        <c:tickLblPos val="nextTo"/>
        <c:crossAx val="42207488"/>
        <c:crosses val="autoZero"/>
        <c:auto val="1"/>
        <c:lblAlgn val="ctr"/>
        <c:lblOffset val="100"/>
        <c:noMultiLvlLbl val="0"/>
      </c:catAx>
      <c:valAx>
        <c:axId val="42207488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rnd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205952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Results'!$F$5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A Analysis'!$AY$31:$AY$38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B0-4FA2-820D-75BD69ABED4A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A Analysis'!$AZ$31:$AZ$38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EB0-4FA2-820D-75BD69ABED4A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Analysis'!$BA$31:$BA$38</c:f>
              <c:numCache>
                <c:formatCode>0</c:formatCode>
                <c:ptCount val="8"/>
                <c:pt idx="0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EB0-4FA2-820D-75BD69ABED4A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Analysis'!$BB$31:$BB$38</c:f>
              <c:numCache>
                <c:formatCode>0</c:formatCode>
                <c:ptCount val="8"/>
                <c:pt idx="0">
                  <c:v>-20</c:v>
                </c:pt>
                <c:pt idx="1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EB0-4FA2-820D-75BD69ABED4A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Analysis'!$BC$31:$BC$38</c:f>
              <c:numCache>
                <c:formatCode>0</c:formatCode>
                <c:ptCount val="8"/>
                <c:pt idx="1">
                  <c:v>-20</c:v>
                </c:pt>
                <c:pt idx="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EB0-4FA2-820D-75BD69ABED4A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Analysis'!$BD$31:$BD$38</c:f>
              <c:numCache>
                <c:formatCode>0</c:formatCode>
                <c:ptCount val="8"/>
                <c:pt idx="6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EB0-4FA2-820D-75BD69ABED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2259200"/>
        <c:axId val="42260736"/>
      </c:radarChart>
      <c:catAx>
        <c:axId val="42259200"/>
        <c:scaling>
          <c:orientation val="minMax"/>
        </c:scaling>
        <c:delete val="1"/>
        <c:axPos val="b"/>
        <c:majorTickMark val="none"/>
        <c:minorTickMark val="none"/>
        <c:tickLblPos val="nextTo"/>
        <c:crossAx val="42260736"/>
        <c:crosses val="autoZero"/>
        <c:auto val="1"/>
        <c:lblAlgn val="ctr"/>
        <c:lblOffset val="100"/>
        <c:noMultiLvlLbl val="0"/>
      </c:catAx>
      <c:valAx>
        <c:axId val="42260736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rnd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259200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Results'!$F$6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A Analysis'!$AY$40:$AY$47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012-44E6-9618-8856966C220A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A Analysis'!$AZ$40:$AZ$47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012-44E6-9618-8856966C220A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Analysis'!$BA$40:$BA$47</c:f>
              <c:numCache>
                <c:formatCode>0</c:formatCode>
                <c:ptCount val="8"/>
                <c:pt idx="0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012-44E6-9618-8856966C220A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Analysis'!$BB$40:$BB$47</c:f>
              <c:numCache>
                <c:formatCode>0</c:formatCode>
                <c:ptCount val="8"/>
                <c:pt idx="0">
                  <c:v>-20</c:v>
                </c:pt>
                <c:pt idx="1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012-44E6-9618-8856966C220A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Analysis'!$BC$40:$BC$47</c:f>
              <c:numCache>
                <c:formatCode>0</c:formatCode>
                <c:ptCount val="8"/>
                <c:pt idx="1">
                  <c:v>-20</c:v>
                </c:pt>
                <c:pt idx="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012-44E6-9618-8856966C220A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Analysis'!$BD$40:$BD$47</c:f>
              <c:numCache>
                <c:formatCode>0</c:formatCode>
                <c:ptCount val="8"/>
                <c:pt idx="6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012-44E6-9618-8856966C22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2377984"/>
        <c:axId val="42379520"/>
      </c:radarChart>
      <c:catAx>
        <c:axId val="42377984"/>
        <c:scaling>
          <c:orientation val="minMax"/>
        </c:scaling>
        <c:delete val="1"/>
        <c:axPos val="b"/>
        <c:majorTickMark val="none"/>
        <c:minorTickMark val="none"/>
        <c:tickLblPos val="nextTo"/>
        <c:crossAx val="42379520"/>
        <c:crosses val="autoZero"/>
        <c:auto val="1"/>
        <c:lblAlgn val="ctr"/>
        <c:lblOffset val="100"/>
        <c:noMultiLvlLbl val="0"/>
      </c:catAx>
      <c:valAx>
        <c:axId val="42379520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rnd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377984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Results'!$F$7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A Analysis'!$AY$49:$AY$56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E7-41BD-BFEF-B7A02F615A2B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A Analysis'!$AZ$49:$AZ$56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9E7-41BD-BFEF-B7A02F615A2B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Analysis'!$BA$49:$BA$56</c:f>
              <c:numCache>
                <c:formatCode>0</c:formatCode>
                <c:ptCount val="8"/>
                <c:pt idx="0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9E7-41BD-BFEF-B7A02F615A2B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Analysis'!$BB$49:$BB$56</c:f>
              <c:numCache>
                <c:formatCode>0</c:formatCode>
                <c:ptCount val="8"/>
                <c:pt idx="0">
                  <c:v>-20</c:v>
                </c:pt>
                <c:pt idx="1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9E7-41BD-BFEF-B7A02F615A2B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Analysis'!$BC$49:$BC$56</c:f>
              <c:numCache>
                <c:formatCode>0</c:formatCode>
                <c:ptCount val="8"/>
                <c:pt idx="1">
                  <c:v>-20</c:v>
                </c:pt>
                <c:pt idx="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9E7-41BD-BFEF-B7A02F615A2B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Analysis'!$BD$49:$BD$56</c:f>
              <c:numCache>
                <c:formatCode>0</c:formatCode>
                <c:ptCount val="8"/>
                <c:pt idx="6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9E7-41BD-BFEF-B7A02F615A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2693376"/>
        <c:axId val="42694912"/>
      </c:radarChart>
      <c:catAx>
        <c:axId val="42693376"/>
        <c:scaling>
          <c:orientation val="minMax"/>
        </c:scaling>
        <c:delete val="1"/>
        <c:axPos val="b"/>
        <c:majorTickMark val="none"/>
        <c:minorTickMark val="none"/>
        <c:tickLblPos val="nextTo"/>
        <c:crossAx val="42694912"/>
        <c:crosses val="autoZero"/>
        <c:auto val="1"/>
        <c:lblAlgn val="ctr"/>
        <c:lblOffset val="100"/>
        <c:noMultiLvlLbl val="0"/>
      </c:catAx>
      <c:valAx>
        <c:axId val="42694912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rnd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693376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Results'!$F$8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A Analysis'!$AY$58:$AY$65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14-402B-9F5F-D5D13C830C33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A Analysis'!$AZ$58:$AZ$65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14-402B-9F5F-D5D13C830C33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Analysis'!$BA$58:$BA$65</c:f>
              <c:numCache>
                <c:formatCode>0</c:formatCode>
                <c:ptCount val="8"/>
                <c:pt idx="0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414-402B-9F5F-D5D13C830C33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Analysis'!$BB$58:$BB$65</c:f>
              <c:numCache>
                <c:formatCode>0</c:formatCode>
                <c:ptCount val="8"/>
                <c:pt idx="0">
                  <c:v>-20</c:v>
                </c:pt>
                <c:pt idx="1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414-402B-9F5F-D5D13C830C33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Analysis'!$BC$58:$BC$65</c:f>
              <c:numCache>
                <c:formatCode>0</c:formatCode>
                <c:ptCount val="8"/>
                <c:pt idx="1">
                  <c:v>-20</c:v>
                </c:pt>
                <c:pt idx="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414-402B-9F5F-D5D13C830C33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Analysis'!$BD$58:$BD$65</c:f>
              <c:numCache>
                <c:formatCode>0</c:formatCode>
                <c:ptCount val="8"/>
                <c:pt idx="6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414-402B-9F5F-D5D13C830C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2746624"/>
        <c:axId val="42748160"/>
      </c:radarChart>
      <c:catAx>
        <c:axId val="42746624"/>
        <c:scaling>
          <c:orientation val="minMax"/>
        </c:scaling>
        <c:delete val="1"/>
        <c:axPos val="b"/>
        <c:majorTickMark val="none"/>
        <c:minorTickMark val="none"/>
        <c:tickLblPos val="nextTo"/>
        <c:crossAx val="42748160"/>
        <c:crosses val="autoZero"/>
        <c:auto val="1"/>
        <c:lblAlgn val="ctr"/>
        <c:lblOffset val="100"/>
        <c:noMultiLvlLbl val="0"/>
      </c:catAx>
      <c:valAx>
        <c:axId val="42748160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rnd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746624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Results'!$F$9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A Analysis'!$AY$67:$AY$74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560-470C-A36E-EC61691716E4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A Analysis'!$AZ$67:$AZ$74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560-470C-A36E-EC61691716E4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Analysis'!$BA$67:$BA$74</c:f>
              <c:numCache>
                <c:formatCode>0</c:formatCode>
                <c:ptCount val="8"/>
                <c:pt idx="0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560-470C-A36E-EC61691716E4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Analysis'!$BB$67:$BB$74</c:f>
              <c:numCache>
                <c:formatCode>0</c:formatCode>
                <c:ptCount val="8"/>
                <c:pt idx="0">
                  <c:v>-20</c:v>
                </c:pt>
                <c:pt idx="1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560-470C-A36E-EC61691716E4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Analysis'!$BC$67:$BC$74</c:f>
              <c:numCache>
                <c:formatCode>0</c:formatCode>
                <c:ptCount val="8"/>
                <c:pt idx="1">
                  <c:v>-20</c:v>
                </c:pt>
                <c:pt idx="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560-470C-A36E-EC61691716E4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Analysis'!$BD$67:$BD$74</c:f>
              <c:numCache>
                <c:formatCode>0</c:formatCode>
                <c:ptCount val="8"/>
                <c:pt idx="6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560-470C-A36E-EC61691716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2476288"/>
        <c:axId val="42477824"/>
      </c:radarChart>
      <c:catAx>
        <c:axId val="42476288"/>
        <c:scaling>
          <c:orientation val="minMax"/>
        </c:scaling>
        <c:delete val="1"/>
        <c:axPos val="b"/>
        <c:majorTickMark val="none"/>
        <c:minorTickMark val="none"/>
        <c:tickLblPos val="nextTo"/>
        <c:crossAx val="42477824"/>
        <c:crosses val="autoZero"/>
        <c:auto val="1"/>
        <c:lblAlgn val="ctr"/>
        <c:lblOffset val="100"/>
        <c:noMultiLvlLbl val="0"/>
      </c:catAx>
      <c:valAx>
        <c:axId val="42477824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rnd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76288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Results'!$F$10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A Analysis'!$AY$76:$AY$83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D97-499A-AC4B-97E49005EFA5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A Analysis'!$AZ$76:$AZ$83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D97-499A-AC4B-97E49005EFA5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Analysis'!$BA$76:$BA$83</c:f>
              <c:numCache>
                <c:formatCode>0</c:formatCode>
                <c:ptCount val="8"/>
                <c:pt idx="0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D97-499A-AC4B-97E49005EFA5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Analysis'!$BB$76:$BB$83</c:f>
              <c:numCache>
                <c:formatCode>0</c:formatCode>
                <c:ptCount val="8"/>
                <c:pt idx="0">
                  <c:v>-20</c:v>
                </c:pt>
                <c:pt idx="1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D97-499A-AC4B-97E49005EFA5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Analysis'!$BC$76:$BC$83</c:f>
              <c:numCache>
                <c:formatCode>0</c:formatCode>
                <c:ptCount val="8"/>
                <c:pt idx="1">
                  <c:v>-20</c:v>
                </c:pt>
                <c:pt idx="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D97-499A-AC4B-97E49005EFA5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Analysis'!$BD$76:$BD$83</c:f>
              <c:numCache>
                <c:formatCode>0</c:formatCode>
                <c:ptCount val="8"/>
                <c:pt idx="6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D97-499A-AC4B-97E49005EF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2525440"/>
        <c:axId val="42526976"/>
      </c:radarChart>
      <c:catAx>
        <c:axId val="42525440"/>
        <c:scaling>
          <c:orientation val="minMax"/>
        </c:scaling>
        <c:delete val="1"/>
        <c:axPos val="b"/>
        <c:majorTickMark val="none"/>
        <c:minorTickMark val="none"/>
        <c:tickLblPos val="nextTo"/>
        <c:crossAx val="42526976"/>
        <c:crosses val="autoZero"/>
        <c:auto val="1"/>
        <c:lblAlgn val="ctr"/>
        <c:lblOffset val="100"/>
        <c:noMultiLvlLbl val="0"/>
      </c:catAx>
      <c:valAx>
        <c:axId val="42526976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rnd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525440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Results'!$F$11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A Analysis'!$AY$85:$AY$92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22-4D05-9929-A325D0361A11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A Analysis'!$AZ$85:$AZ$92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622-4D05-9929-A325D0361A11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Analysis'!$BA$85:$BA$92</c:f>
              <c:numCache>
                <c:formatCode>0</c:formatCode>
                <c:ptCount val="8"/>
                <c:pt idx="0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622-4D05-9929-A325D0361A11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Analysis'!$BB$85:$BB$92</c:f>
              <c:numCache>
                <c:formatCode>0</c:formatCode>
                <c:ptCount val="8"/>
                <c:pt idx="0">
                  <c:v>-20</c:v>
                </c:pt>
                <c:pt idx="1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622-4D05-9929-A325D0361A11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Analysis'!$BC$85:$BC$92</c:f>
              <c:numCache>
                <c:formatCode>0</c:formatCode>
                <c:ptCount val="8"/>
                <c:pt idx="1">
                  <c:v>-20</c:v>
                </c:pt>
                <c:pt idx="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622-4D05-9929-A325D0361A11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Analysis'!$BD$85:$BD$92</c:f>
              <c:numCache>
                <c:formatCode>0</c:formatCode>
                <c:ptCount val="8"/>
                <c:pt idx="6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622-4D05-9929-A325D0361A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2590976"/>
        <c:axId val="42592512"/>
      </c:radarChart>
      <c:catAx>
        <c:axId val="42590976"/>
        <c:scaling>
          <c:orientation val="minMax"/>
        </c:scaling>
        <c:delete val="1"/>
        <c:axPos val="b"/>
        <c:majorTickMark val="none"/>
        <c:minorTickMark val="none"/>
        <c:tickLblPos val="nextTo"/>
        <c:crossAx val="42592512"/>
        <c:crosses val="autoZero"/>
        <c:auto val="1"/>
        <c:lblAlgn val="ctr"/>
        <c:lblOffset val="100"/>
        <c:noMultiLvlLbl val="0"/>
      </c:catAx>
      <c:valAx>
        <c:axId val="42592512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rnd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590976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Results'!$F$12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A Analysis'!$AY$94:$AY$101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21-4CB0-9400-EAE233652DB2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A Analysis'!$AZ$94:$AZ$101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221-4CB0-9400-EAE233652DB2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Analysis'!$BA$94:$BA$101</c:f>
              <c:numCache>
                <c:formatCode>0</c:formatCode>
                <c:ptCount val="8"/>
                <c:pt idx="0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221-4CB0-9400-EAE233652DB2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Analysis'!$BB$94:$BB$101</c:f>
              <c:numCache>
                <c:formatCode>0</c:formatCode>
                <c:ptCount val="8"/>
                <c:pt idx="0">
                  <c:v>-20</c:v>
                </c:pt>
                <c:pt idx="1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221-4CB0-9400-EAE233652DB2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Analysis'!$BC$94:$BC$101</c:f>
              <c:numCache>
                <c:formatCode>0</c:formatCode>
                <c:ptCount val="8"/>
                <c:pt idx="1">
                  <c:v>-20</c:v>
                </c:pt>
                <c:pt idx="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221-4CB0-9400-EAE233652DB2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Analysis'!$BD$94:$BD$101</c:f>
              <c:numCache>
                <c:formatCode>0</c:formatCode>
                <c:ptCount val="8"/>
                <c:pt idx="6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221-4CB0-9400-EAE233652D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2644224"/>
        <c:axId val="42645760"/>
      </c:radarChart>
      <c:catAx>
        <c:axId val="42644224"/>
        <c:scaling>
          <c:orientation val="minMax"/>
        </c:scaling>
        <c:delete val="1"/>
        <c:axPos val="b"/>
        <c:majorTickMark val="none"/>
        <c:minorTickMark val="none"/>
        <c:tickLblPos val="nextTo"/>
        <c:crossAx val="42645760"/>
        <c:crosses val="autoZero"/>
        <c:auto val="1"/>
        <c:lblAlgn val="ctr"/>
        <c:lblOffset val="100"/>
        <c:noMultiLvlLbl val="0"/>
      </c:catAx>
      <c:valAx>
        <c:axId val="42645760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rnd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644224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Results'!$F$18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971E-4DDA-AB4F-F0C8DCCC4179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971E-4DDA-AB4F-F0C8DCCC4179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971E-4DDA-AB4F-F0C8DCCC417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A Analysis'!$B$2:$E$2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 </c:v>
                </c:pt>
                <c:pt idx="3">
                  <c:v>Healthy &amp; Safe</c:v>
                </c:pt>
              </c:strCache>
            </c:strRef>
          </c:cat>
          <c:val>
            <c:numRef>
              <c:f>'Point A Analysis'!$B$19:$E$19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71E-4DDA-AB4F-F0C8DCCC41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06646144"/>
        <c:axId val="106647936"/>
      </c:barChart>
      <c:catAx>
        <c:axId val="1066461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647936"/>
        <c:crosses val="autoZero"/>
        <c:auto val="1"/>
        <c:lblAlgn val="ctr"/>
        <c:lblOffset val="100"/>
        <c:noMultiLvlLbl val="0"/>
      </c:catAx>
      <c:valAx>
        <c:axId val="106647936"/>
        <c:scaling>
          <c:orientation val="minMax"/>
          <c:max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6461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Results'!$F$13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A Analysis'!$AY$103:$AY$110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21-44E2-829A-08CBF7A5FCEF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A Analysis'!$AZ$103:$AZ$110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21-44E2-829A-08CBF7A5FCEF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Analysis'!$BA$103:$BA$110</c:f>
              <c:numCache>
                <c:formatCode>0</c:formatCode>
                <c:ptCount val="8"/>
                <c:pt idx="0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221-44E2-829A-08CBF7A5FCEF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Analysis'!$BB$103:$BB$110</c:f>
              <c:numCache>
                <c:formatCode>0</c:formatCode>
                <c:ptCount val="8"/>
                <c:pt idx="0">
                  <c:v>-20</c:v>
                </c:pt>
                <c:pt idx="1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221-44E2-829A-08CBF7A5FCEF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Analysis'!$BC$103:$BC$110</c:f>
              <c:numCache>
                <c:formatCode>0</c:formatCode>
                <c:ptCount val="8"/>
                <c:pt idx="1">
                  <c:v>-20</c:v>
                </c:pt>
                <c:pt idx="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221-44E2-829A-08CBF7A5FCEF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Analysis'!$BD$103:$BD$110</c:f>
              <c:numCache>
                <c:formatCode>0</c:formatCode>
                <c:ptCount val="8"/>
                <c:pt idx="6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221-44E2-829A-08CBF7A5FC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143936"/>
        <c:axId val="43145472"/>
      </c:radarChart>
      <c:catAx>
        <c:axId val="43143936"/>
        <c:scaling>
          <c:orientation val="minMax"/>
        </c:scaling>
        <c:delete val="1"/>
        <c:axPos val="b"/>
        <c:majorTickMark val="none"/>
        <c:minorTickMark val="none"/>
        <c:tickLblPos val="nextTo"/>
        <c:crossAx val="43145472"/>
        <c:crosses val="autoZero"/>
        <c:auto val="1"/>
        <c:lblAlgn val="ctr"/>
        <c:lblOffset val="100"/>
        <c:noMultiLvlLbl val="0"/>
      </c:catAx>
      <c:valAx>
        <c:axId val="43145472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rnd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143936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Results'!$F$14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A Analysis'!$AY$112:$AY$119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283-4224-AB8C-DFAC67D8D47C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A Analysis'!$AZ$112:$AZ$119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283-4224-AB8C-DFAC67D8D47C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Analysis'!$BA$112:$BA$119</c:f>
              <c:numCache>
                <c:formatCode>0</c:formatCode>
                <c:ptCount val="8"/>
                <c:pt idx="0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283-4224-AB8C-DFAC67D8D47C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Analysis'!$BB$112:$BB$119</c:f>
              <c:numCache>
                <c:formatCode>0</c:formatCode>
                <c:ptCount val="8"/>
                <c:pt idx="0">
                  <c:v>-20</c:v>
                </c:pt>
                <c:pt idx="1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283-4224-AB8C-DFAC67D8D47C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Analysis'!$BC$112:$BC$119</c:f>
              <c:numCache>
                <c:formatCode>0</c:formatCode>
                <c:ptCount val="8"/>
                <c:pt idx="1">
                  <c:v>-20</c:v>
                </c:pt>
                <c:pt idx="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283-4224-AB8C-DFAC67D8D47C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Analysis'!$BD$112:$BD$119</c:f>
              <c:numCache>
                <c:formatCode>0</c:formatCode>
                <c:ptCount val="8"/>
                <c:pt idx="6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283-4224-AB8C-DFAC67D8D4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2861312"/>
        <c:axId val="42862848"/>
      </c:radarChart>
      <c:catAx>
        <c:axId val="42861312"/>
        <c:scaling>
          <c:orientation val="minMax"/>
        </c:scaling>
        <c:delete val="1"/>
        <c:axPos val="b"/>
        <c:majorTickMark val="none"/>
        <c:minorTickMark val="none"/>
        <c:tickLblPos val="nextTo"/>
        <c:crossAx val="42862848"/>
        <c:crosses val="autoZero"/>
        <c:auto val="1"/>
        <c:lblAlgn val="ctr"/>
        <c:lblOffset val="100"/>
        <c:noMultiLvlLbl val="0"/>
      </c:catAx>
      <c:valAx>
        <c:axId val="42862848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rnd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861312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Results'!$F$15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A Analysis'!$AY$121:$AY$128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91-4EE8-936A-7EBE539255FF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A Analysis'!$AZ$121:$AZ$128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A91-4EE8-936A-7EBE539255FF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Analysis'!$BA$121:$BA$128</c:f>
              <c:numCache>
                <c:formatCode>0</c:formatCode>
                <c:ptCount val="8"/>
                <c:pt idx="0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A91-4EE8-936A-7EBE539255FF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Analysis'!$BB$121:$BB$128</c:f>
              <c:numCache>
                <c:formatCode>0</c:formatCode>
                <c:ptCount val="8"/>
                <c:pt idx="0">
                  <c:v>-20</c:v>
                </c:pt>
                <c:pt idx="1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A91-4EE8-936A-7EBE539255FF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Analysis'!$BC$121:$BC$128</c:f>
              <c:numCache>
                <c:formatCode>0</c:formatCode>
                <c:ptCount val="8"/>
                <c:pt idx="1">
                  <c:v>-20</c:v>
                </c:pt>
                <c:pt idx="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A91-4EE8-936A-7EBE539255FF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Analysis'!$BD$121:$BD$128</c:f>
              <c:numCache>
                <c:formatCode>0</c:formatCode>
                <c:ptCount val="8"/>
                <c:pt idx="6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A91-4EE8-936A-7EBE539255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2914560"/>
        <c:axId val="42916096"/>
      </c:radarChart>
      <c:catAx>
        <c:axId val="42914560"/>
        <c:scaling>
          <c:orientation val="minMax"/>
        </c:scaling>
        <c:delete val="1"/>
        <c:axPos val="b"/>
        <c:majorTickMark val="none"/>
        <c:minorTickMark val="none"/>
        <c:tickLblPos val="nextTo"/>
        <c:crossAx val="42916096"/>
        <c:crosses val="autoZero"/>
        <c:auto val="1"/>
        <c:lblAlgn val="ctr"/>
        <c:lblOffset val="100"/>
        <c:noMultiLvlLbl val="0"/>
      </c:catAx>
      <c:valAx>
        <c:axId val="42916096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rnd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914560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Results'!$F$16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A Analysis'!$AY$130:$AY$137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58-450A-B8D9-4E54B1563E43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A Analysis'!$AZ$130:$AZ$137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B58-450A-B8D9-4E54B1563E43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Analysis'!$BA$130:$BA$137</c:f>
              <c:numCache>
                <c:formatCode>0</c:formatCode>
                <c:ptCount val="8"/>
                <c:pt idx="0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B58-450A-B8D9-4E54B1563E43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Analysis'!$BB$130:$BB$137</c:f>
              <c:numCache>
                <c:formatCode>0</c:formatCode>
                <c:ptCount val="8"/>
                <c:pt idx="0">
                  <c:v>-20</c:v>
                </c:pt>
                <c:pt idx="1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B58-450A-B8D9-4E54B1563E43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Analysis'!$BC$130:$BC$137</c:f>
              <c:numCache>
                <c:formatCode>0</c:formatCode>
                <c:ptCount val="8"/>
                <c:pt idx="1">
                  <c:v>-20</c:v>
                </c:pt>
                <c:pt idx="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B58-450A-B8D9-4E54B1563E43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Analysis'!$BD$130:$BD$137</c:f>
              <c:numCache>
                <c:formatCode>0</c:formatCode>
                <c:ptCount val="8"/>
                <c:pt idx="6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B58-450A-B8D9-4E54B1563E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2971904"/>
        <c:axId val="42973440"/>
      </c:radarChart>
      <c:catAx>
        <c:axId val="42971904"/>
        <c:scaling>
          <c:orientation val="minMax"/>
        </c:scaling>
        <c:delete val="1"/>
        <c:axPos val="b"/>
        <c:majorTickMark val="none"/>
        <c:minorTickMark val="none"/>
        <c:tickLblPos val="nextTo"/>
        <c:crossAx val="42973440"/>
        <c:crosses val="autoZero"/>
        <c:auto val="1"/>
        <c:lblAlgn val="ctr"/>
        <c:lblOffset val="100"/>
        <c:noMultiLvlLbl val="0"/>
      </c:catAx>
      <c:valAx>
        <c:axId val="42973440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rnd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971904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Results'!$F$17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A Analysis'!$AY$139:$AY$146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CDA-4F65-B17F-6C34B4EA435B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A Analysis'!$AZ$139:$AZ$146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CDA-4F65-B17F-6C34B4EA435B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Analysis'!$BA$139:$BA$146</c:f>
              <c:numCache>
                <c:formatCode>0</c:formatCode>
                <c:ptCount val="8"/>
                <c:pt idx="0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CDA-4F65-B17F-6C34B4EA435B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Analysis'!$BB$139:$BB$146</c:f>
              <c:numCache>
                <c:formatCode>0</c:formatCode>
                <c:ptCount val="8"/>
                <c:pt idx="0">
                  <c:v>-20</c:v>
                </c:pt>
                <c:pt idx="1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CDA-4F65-B17F-6C34B4EA435B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Analysis'!$BC$139:$BC$146</c:f>
              <c:numCache>
                <c:formatCode>0</c:formatCode>
                <c:ptCount val="8"/>
                <c:pt idx="1">
                  <c:v>-20</c:v>
                </c:pt>
                <c:pt idx="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CDA-4F65-B17F-6C34B4EA435B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Analysis'!$BD$139:$BD$146</c:f>
              <c:numCache>
                <c:formatCode>0</c:formatCode>
                <c:ptCount val="8"/>
                <c:pt idx="6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CDA-4F65-B17F-6C34B4EA43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078400"/>
        <c:axId val="43079936"/>
      </c:radarChart>
      <c:catAx>
        <c:axId val="43078400"/>
        <c:scaling>
          <c:orientation val="minMax"/>
        </c:scaling>
        <c:delete val="1"/>
        <c:axPos val="b"/>
        <c:majorTickMark val="none"/>
        <c:minorTickMark val="none"/>
        <c:tickLblPos val="nextTo"/>
        <c:crossAx val="43079936"/>
        <c:crosses val="autoZero"/>
        <c:auto val="1"/>
        <c:lblAlgn val="ctr"/>
        <c:lblOffset val="100"/>
        <c:noMultiLvlLbl val="0"/>
      </c:catAx>
      <c:valAx>
        <c:axId val="43079936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rnd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078400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Results'!$F$18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A Analysis'!$AY$148:$AY$155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C96-497F-96BD-9C5C3910396A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A Analysis'!$AZ$148:$AZ$155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C96-497F-96BD-9C5C3910396A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Analysis'!$BA$148:$BA$155</c:f>
              <c:numCache>
                <c:formatCode>0</c:formatCode>
                <c:ptCount val="8"/>
                <c:pt idx="0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C96-497F-96BD-9C5C3910396A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Analysis'!$BB$148:$BB$155</c:f>
              <c:numCache>
                <c:formatCode>0</c:formatCode>
                <c:ptCount val="8"/>
                <c:pt idx="0">
                  <c:v>-20</c:v>
                </c:pt>
                <c:pt idx="1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C96-497F-96BD-9C5C3910396A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Analysis'!$BC$148:$BC$155</c:f>
              <c:numCache>
                <c:formatCode>0</c:formatCode>
                <c:ptCount val="8"/>
                <c:pt idx="1">
                  <c:v>-20</c:v>
                </c:pt>
                <c:pt idx="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C96-497F-96BD-9C5C3910396A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Analysis'!$BD$148:$BD$155</c:f>
              <c:numCache>
                <c:formatCode>0</c:formatCode>
                <c:ptCount val="8"/>
                <c:pt idx="6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C96-497F-96BD-9C5C391039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193088"/>
        <c:axId val="43194624"/>
      </c:radarChart>
      <c:catAx>
        <c:axId val="43193088"/>
        <c:scaling>
          <c:orientation val="minMax"/>
        </c:scaling>
        <c:delete val="1"/>
        <c:axPos val="b"/>
        <c:majorTickMark val="none"/>
        <c:minorTickMark val="none"/>
        <c:tickLblPos val="nextTo"/>
        <c:crossAx val="43194624"/>
        <c:crosses val="autoZero"/>
        <c:auto val="1"/>
        <c:lblAlgn val="ctr"/>
        <c:lblOffset val="100"/>
        <c:noMultiLvlLbl val="0"/>
      </c:catAx>
      <c:valAx>
        <c:axId val="43194624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rnd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193088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Results'!$F$19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A Analysis'!$AY$157:$AY$164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011-41DB-9260-6F17720ED7C0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A Analysis'!$AZ$157:$AZ$164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011-41DB-9260-6F17720ED7C0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Analysis'!$BA$157:$BA$164</c:f>
              <c:numCache>
                <c:formatCode>0</c:formatCode>
                <c:ptCount val="8"/>
                <c:pt idx="0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011-41DB-9260-6F17720ED7C0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Analysis'!$BB$157:$BB$164</c:f>
              <c:numCache>
                <c:formatCode>0</c:formatCode>
                <c:ptCount val="8"/>
                <c:pt idx="0">
                  <c:v>-20</c:v>
                </c:pt>
                <c:pt idx="1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011-41DB-9260-6F17720ED7C0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Analysis'!$BC$157:$BC$164</c:f>
              <c:numCache>
                <c:formatCode>0</c:formatCode>
                <c:ptCount val="8"/>
                <c:pt idx="1">
                  <c:v>-20</c:v>
                </c:pt>
                <c:pt idx="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011-41DB-9260-6F17720ED7C0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Analysis'!$BD$157:$BD$164</c:f>
              <c:numCache>
                <c:formatCode>0</c:formatCode>
                <c:ptCount val="8"/>
                <c:pt idx="6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011-41DB-9260-6F17720ED7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533056"/>
        <c:axId val="43534592"/>
      </c:radarChart>
      <c:catAx>
        <c:axId val="43533056"/>
        <c:scaling>
          <c:orientation val="minMax"/>
        </c:scaling>
        <c:delete val="1"/>
        <c:axPos val="b"/>
        <c:majorTickMark val="none"/>
        <c:minorTickMark val="none"/>
        <c:tickLblPos val="nextTo"/>
        <c:crossAx val="43534592"/>
        <c:crosses val="autoZero"/>
        <c:auto val="1"/>
        <c:lblAlgn val="ctr"/>
        <c:lblOffset val="100"/>
        <c:noMultiLvlLbl val="0"/>
      </c:catAx>
      <c:valAx>
        <c:axId val="43534592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rnd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533056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Results'!$F$20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A Analysis'!$AY$166:$AY$173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E15-4A4C-AC3A-E310E9E4DE35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A Analysis'!$AZ$166:$AZ$173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E15-4A4C-AC3A-E310E9E4DE35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Analysis'!$BA$166:$BA$173</c:f>
              <c:numCache>
                <c:formatCode>0</c:formatCode>
                <c:ptCount val="8"/>
                <c:pt idx="0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E15-4A4C-AC3A-E310E9E4DE35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Analysis'!$BB$166:$BB$173</c:f>
              <c:numCache>
                <c:formatCode>0</c:formatCode>
                <c:ptCount val="8"/>
                <c:pt idx="0">
                  <c:v>-20</c:v>
                </c:pt>
                <c:pt idx="1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E15-4A4C-AC3A-E310E9E4DE35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Analysis'!$BC$166:$BC$173</c:f>
              <c:numCache>
                <c:formatCode>0</c:formatCode>
                <c:ptCount val="8"/>
                <c:pt idx="1">
                  <c:v>-20</c:v>
                </c:pt>
                <c:pt idx="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E15-4A4C-AC3A-E310E9E4DE35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Analysis'!$BD$166:$BD$173</c:f>
              <c:numCache>
                <c:formatCode>0</c:formatCode>
                <c:ptCount val="8"/>
                <c:pt idx="6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E15-4A4C-AC3A-E310E9E4DE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254528"/>
        <c:axId val="43256064"/>
      </c:radarChart>
      <c:catAx>
        <c:axId val="43254528"/>
        <c:scaling>
          <c:orientation val="minMax"/>
        </c:scaling>
        <c:delete val="1"/>
        <c:axPos val="b"/>
        <c:majorTickMark val="none"/>
        <c:minorTickMark val="none"/>
        <c:tickLblPos val="nextTo"/>
        <c:crossAx val="43256064"/>
        <c:crosses val="autoZero"/>
        <c:auto val="1"/>
        <c:lblAlgn val="ctr"/>
        <c:lblOffset val="100"/>
        <c:noMultiLvlLbl val="0"/>
      </c:catAx>
      <c:valAx>
        <c:axId val="43256064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rnd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254528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Results'!$F$21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A Analysis'!$AY$175:$AY$182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550-4E7C-9E28-1C6C9468C1DC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A Analysis'!$AZ$175:$AZ$182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550-4E7C-9E28-1C6C9468C1DC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Analysis'!$BA$175:$BA$182</c:f>
              <c:numCache>
                <c:formatCode>0</c:formatCode>
                <c:ptCount val="8"/>
                <c:pt idx="0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550-4E7C-9E28-1C6C9468C1DC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Analysis'!$BB$175:$BB$182</c:f>
              <c:numCache>
                <c:formatCode>0</c:formatCode>
                <c:ptCount val="8"/>
                <c:pt idx="0">
                  <c:v>-20</c:v>
                </c:pt>
                <c:pt idx="1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550-4E7C-9E28-1C6C9468C1DC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Analysis'!$BC$175:$BC$182</c:f>
              <c:numCache>
                <c:formatCode>0</c:formatCode>
                <c:ptCount val="8"/>
                <c:pt idx="1">
                  <c:v>-20</c:v>
                </c:pt>
                <c:pt idx="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550-4E7C-9E28-1C6C9468C1DC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Analysis'!$BD$175:$BD$182</c:f>
              <c:numCache>
                <c:formatCode>0</c:formatCode>
                <c:ptCount val="8"/>
                <c:pt idx="6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550-4E7C-9E28-1C6C9468C1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295488"/>
        <c:axId val="43297024"/>
      </c:radarChart>
      <c:catAx>
        <c:axId val="43295488"/>
        <c:scaling>
          <c:orientation val="minMax"/>
        </c:scaling>
        <c:delete val="1"/>
        <c:axPos val="b"/>
        <c:majorTickMark val="none"/>
        <c:minorTickMark val="none"/>
        <c:tickLblPos val="nextTo"/>
        <c:crossAx val="43297024"/>
        <c:crosses val="autoZero"/>
        <c:auto val="1"/>
        <c:lblAlgn val="ctr"/>
        <c:lblOffset val="100"/>
        <c:noMultiLvlLbl val="0"/>
      </c:catAx>
      <c:valAx>
        <c:axId val="43297024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rnd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295488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Results'!$F$22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A Analysis'!$AY$184:$AY$191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15-4CCE-8362-9FCF860DF392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A Analysis'!$AZ$184:$AZ$191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A15-4CCE-8362-9FCF860DF392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Analysis'!$BA$184:$BA$191</c:f>
              <c:numCache>
                <c:formatCode>0</c:formatCode>
                <c:ptCount val="8"/>
                <c:pt idx="0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A15-4CCE-8362-9FCF860DF392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Analysis'!$BB$184:$BB$191</c:f>
              <c:numCache>
                <c:formatCode>0</c:formatCode>
                <c:ptCount val="8"/>
                <c:pt idx="0">
                  <c:v>-20</c:v>
                </c:pt>
                <c:pt idx="1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A15-4CCE-8362-9FCF860DF392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Analysis'!$BC$184:$BC$191</c:f>
              <c:numCache>
                <c:formatCode>0</c:formatCode>
                <c:ptCount val="8"/>
                <c:pt idx="1">
                  <c:v>-20</c:v>
                </c:pt>
                <c:pt idx="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A15-4CCE-8362-9FCF860DF392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Analysis'!$BD$184:$BD$191</c:f>
              <c:numCache>
                <c:formatCode>0</c:formatCode>
                <c:ptCount val="8"/>
                <c:pt idx="6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A15-4CCE-8362-9FCF860DF3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426560"/>
        <c:axId val="43428096"/>
      </c:radarChart>
      <c:catAx>
        <c:axId val="43426560"/>
        <c:scaling>
          <c:orientation val="minMax"/>
        </c:scaling>
        <c:delete val="1"/>
        <c:axPos val="b"/>
        <c:majorTickMark val="none"/>
        <c:minorTickMark val="none"/>
        <c:tickLblPos val="nextTo"/>
        <c:crossAx val="43428096"/>
        <c:crosses val="autoZero"/>
        <c:auto val="1"/>
        <c:lblAlgn val="ctr"/>
        <c:lblOffset val="100"/>
        <c:noMultiLvlLbl val="0"/>
      </c:catAx>
      <c:valAx>
        <c:axId val="43428096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rnd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426560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Results'!$F$19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E259-4669-89A7-B0C62AB129FF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E259-4669-89A7-B0C62AB129FF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E259-4669-89A7-B0C62AB129F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A Analysis'!$B$2:$E$2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 </c:v>
                </c:pt>
                <c:pt idx="3">
                  <c:v>Healthy &amp; Safe</c:v>
                </c:pt>
              </c:strCache>
            </c:strRef>
          </c:cat>
          <c:val>
            <c:numRef>
              <c:f>'Point A Analysis'!$B$20:$E$20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259-4669-89A7-B0C62AB129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06761600"/>
        <c:axId val="106767488"/>
      </c:barChart>
      <c:catAx>
        <c:axId val="106761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767488"/>
        <c:crosses val="autoZero"/>
        <c:auto val="1"/>
        <c:lblAlgn val="ctr"/>
        <c:lblOffset val="100"/>
        <c:noMultiLvlLbl val="0"/>
      </c:catAx>
      <c:valAx>
        <c:axId val="106767488"/>
        <c:scaling>
          <c:orientation val="minMax"/>
          <c:max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7616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Results'!$F$23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A Analysis'!$AY$193:$AY$200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940-49DC-BA50-C8D57D2DB26C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A Analysis'!$AZ$193:$AZ$200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940-49DC-BA50-C8D57D2DB26C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Analysis'!$BA$193:$BA$200</c:f>
              <c:numCache>
                <c:formatCode>0</c:formatCode>
                <c:ptCount val="8"/>
                <c:pt idx="0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940-49DC-BA50-C8D57D2DB26C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Analysis'!$BB$193:$BB$200</c:f>
              <c:numCache>
                <c:formatCode>0</c:formatCode>
                <c:ptCount val="8"/>
                <c:pt idx="0">
                  <c:v>-20</c:v>
                </c:pt>
                <c:pt idx="1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940-49DC-BA50-C8D57D2DB26C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Analysis'!$BC$193:$BC$200</c:f>
              <c:numCache>
                <c:formatCode>0</c:formatCode>
                <c:ptCount val="8"/>
                <c:pt idx="1">
                  <c:v>-20</c:v>
                </c:pt>
                <c:pt idx="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940-49DC-BA50-C8D57D2DB26C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Analysis'!$BD$193:$BD$200</c:f>
              <c:numCache>
                <c:formatCode>0</c:formatCode>
                <c:ptCount val="8"/>
                <c:pt idx="6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940-49DC-BA50-C8D57D2DB2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467520"/>
        <c:axId val="43469056"/>
      </c:radarChart>
      <c:catAx>
        <c:axId val="43467520"/>
        <c:scaling>
          <c:orientation val="minMax"/>
        </c:scaling>
        <c:delete val="1"/>
        <c:axPos val="b"/>
        <c:majorTickMark val="none"/>
        <c:minorTickMark val="none"/>
        <c:tickLblPos val="nextTo"/>
        <c:crossAx val="43469056"/>
        <c:crosses val="autoZero"/>
        <c:auto val="1"/>
        <c:lblAlgn val="ctr"/>
        <c:lblOffset val="100"/>
        <c:noMultiLvlLbl val="0"/>
      </c:catAx>
      <c:valAx>
        <c:axId val="43469056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rnd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467520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Results'!$F$24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A Analysis'!$AY$202:$AY$209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B8-4B22-A534-E9649A5635D1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A Analysis'!$AZ$202:$AZ$209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9B8-4B22-A534-E9649A5635D1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Analysis'!$BA$202:$BA$209</c:f>
              <c:numCache>
                <c:formatCode>0</c:formatCode>
                <c:ptCount val="8"/>
                <c:pt idx="0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9B8-4B22-A534-E9649A5635D1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Analysis'!$BB$202:$BB$209</c:f>
              <c:numCache>
                <c:formatCode>0</c:formatCode>
                <c:ptCount val="8"/>
                <c:pt idx="0">
                  <c:v>-20</c:v>
                </c:pt>
                <c:pt idx="1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9B8-4B22-A534-E9649A5635D1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Analysis'!$BC$202:$BC$209</c:f>
              <c:numCache>
                <c:formatCode>0</c:formatCode>
                <c:ptCount val="8"/>
                <c:pt idx="1">
                  <c:v>-20</c:v>
                </c:pt>
                <c:pt idx="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9B8-4B22-A534-E9649A5635D1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Analysis'!$BD$202:$BD$209</c:f>
              <c:numCache>
                <c:formatCode>0</c:formatCode>
                <c:ptCount val="8"/>
                <c:pt idx="6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9B8-4B22-A534-E9649A5635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586304"/>
        <c:axId val="43587840"/>
      </c:radarChart>
      <c:catAx>
        <c:axId val="43586304"/>
        <c:scaling>
          <c:orientation val="minMax"/>
        </c:scaling>
        <c:delete val="1"/>
        <c:axPos val="b"/>
        <c:majorTickMark val="none"/>
        <c:minorTickMark val="none"/>
        <c:tickLblPos val="nextTo"/>
        <c:crossAx val="43587840"/>
        <c:crosses val="autoZero"/>
        <c:auto val="1"/>
        <c:lblAlgn val="ctr"/>
        <c:lblOffset val="100"/>
        <c:noMultiLvlLbl val="0"/>
      </c:catAx>
      <c:valAx>
        <c:axId val="43587840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rnd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586304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Results'!$F$25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A Analysis'!$AY$211:$AY$218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524-48A3-BB43-A81D44462FB5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A Analysis'!$AZ$211:$AZ$218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524-48A3-BB43-A81D44462FB5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Analysis'!$BA$211:$BA$218</c:f>
              <c:numCache>
                <c:formatCode>0</c:formatCode>
                <c:ptCount val="8"/>
                <c:pt idx="0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524-48A3-BB43-A81D44462FB5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Analysis'!$BB$211:$BB$218</c:f>
              <c:numCache>
                <c:formatCode>0</c:formatCode>
                <c:ptCount val="8"/>
                <c:pt idx="0">
                  <c:v>-20</c:v>
                </c:pt>
                <c:pt idx="1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524-48A3-BB43-A81D44462FB5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Analysis'!$BC$211:$BC$218</c:f>
              <c:numCache>
                <c:formatCode>0</c:formatCode>
                <c:ptCount val="8"/>
                <c:pt idx="1">
                  <c:v>-20</c:v>
                </c:pt>
                <c:pt idx="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524-48A3-BB43-A81D44462FB5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Analysis'!$BD$211:$BD$218</c:f>
              <c:numCache>
                <c:formatCode>0</c:formatCode>
                <c:ptCount val="8"/>
                <c:pt idx="6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524-48A3-BB43-A81D44462F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635456"/>
        <c:axId val="43636992"/>
      </c:radarChart>
      <c:catAx>
        <c:axId val="43635456"/>
        <c:scaling>
          <c:orientation val="minMax"/>
        </c:scaling>
        <c:delete val="1"/>
        <c:axPos val="b"/>
        <c:majorTickMark val="none"/>
        <c:minorTickMark val="none"/>
        <c:tickLblPos val="nextTo"/>
        <c:crossAx val="43636992"/>
        <c:crosses val="autoZero"/>
        <c:auto val="1"/>
        <c:lblAlgn val="ctr"/>
        <c:lblOffset val="100"/>
        <c:noMultiLvlLbl val="0"/>
      </c:catAx>
      <c:valAx>
        <c:axId val="43636992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rnd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635456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Results'!$F$26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A Analysis'!$AY$220:$AY$227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A7-4DFC-84ED-FB6935E0AA15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A Analysis'!$AZ$220:$AZ$227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BA7-4DFC-84ED-FB6935E0AA15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Analysis'!$BA$220:$BA$227</c:f>
              <c:numCache>
                <c:formatCode>0</c:formatCode>
                <c:ptCount val="8"/>
                <c:pt idx="0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BA7-4DFC-84ED-FB6935E0AA15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Analysis'!$BB$220:$BB$227</c:f>
              <c:numCache>
                <c:formatCode>0</c:formatCode>
                <c:ptCount val="8"/>
                <c:pt idx="0">
                  <c:v>-20</c:v>
                </c:pt>
                <c:pt idx="1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BA7-4DFC-84ED-FB6935E0AA15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Analysis'!$BC$220:$BC$227</c:f>
              <c:numCache>
                <c:formatCode>0</c:formatCode>
                <c:ptCount val="8"/>
                <c:pt idx="1">
                  <c:v>-20</c:v>
                </c:pt>
                <c:pt idx="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BA7-4DFC-84ED-FB6935E0AA15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Analysis'!$BD$220:$BD$227</c:f>
              <c:numCache>
                <c:formatCode>0</c:formatCode>
                <c:ptCount val="8"/>
                <c:pt idx="6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BA7-4DFC-84ED-FB6935E0AA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692800"/>
        <c:axId val="43694336"/>
      </c:radarChart>
      <c:catAx>
        <c:axId val="43692800"/>
        <c:scaling>
          <c:orientation val="minMax"/>
        </c:scaling>
        <c:delete val="1"/>
        <c:axPos val="b"/>
        <c:majorTickMark val="none"/>
        <c:minorTickMark val="none"/>
        <c:tickLblPos val="nextTo"/>
        <c:crossAx val="43694336"/>
        <c:crosses val="autoZero"/>
        <c:auto val="1"/>
        <c:lblAlgn val="ctr"/>
        <c:lblOffset val="100"/>
        <c:noMultiLvlLbl val="0"/>
      </c:catAx>
      <c:valAx>
        <c:axId val="43694336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rnd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692800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Results'!$F$27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A Analysis'!$AY$229:$AY$236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7C-4A5B-8DDA-9ABCA0E80131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A Analysis'!$AZ$229:$AZ$236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7C-4A5B-8DDA-9ABCA0E80131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Analysis'!$BA$229:$BA$236</c:f>
              <c:numCache>
                <c:formatCode>0</c:formatCode>
                <c:ptCount val="8"/>
                <c:pt idx="0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87C-4A5B-8DDA-9ABCA0E80131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Analysis'!$BB$229:$BB$236</c:f>
              <c:numCache>
                <c:formatCode>0</c:formatCode>
                <c:ptCount val="8"/>
                <c:pt idx="0">
                  <c:v>-20</c:v>
                </c:pt>
                <c:pt idx="1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87C-4A5B-8DDA-9ABCA0E80131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Analysis'!$BC$229:$BC$236</c:f>
              <c:numCache>
                <c:formatCode>0</c:formatCode>
                <c:ptCount val="8"/>
                <c:pt idx="1">
                  <c:v>-20</c:v>
                </c:pt>
                <c:pt idx="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7C-4A5B-8DDA-9ABCA0E80131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Analysis'!$BD$229:$BD$236</c:f>
              <c:numCache>
                <c:formatCode>0</c:formatCode>
                <c:ptCount val="8"/>
                <c:pt idx="6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87C-4A5B-8DDA-9ABCA0E801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9841536"/>
        <c:axId val="119843072"/>
      </c:radarChart>
      <c:catAx>
        <c:axId val="119841536"/>
        <c:scaling>
          <c:orientation val="minMax"/>
        </c:scaling>
        <c:delete val="1"/>
        <c:axPos val="b"/>
        <c:majorTickMark val="none"/>
        <c:minorTickMark val="none"/>
        <c:tickLblPos val="nextTo"/>
        <c:crossAx val="119843072"/>
        <c:crosses val="autoZero"/>
        <c:auto val="1"/>
        <c:lblAlgn val="ctr"/>
        <c:lblOffset val="100"/>
        <c:noMultiLvlLbl val="0"/>
      </c:catAx>
      <c:valAx>
        <c:axId val="119843072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rnd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841536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Results'!$F$28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A Analysis'!$AY$238:$AY$245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CC0-4BAB-AB4D-44966573E102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A Analysis'!$AZ$238:$AZ$245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CC0-4BAB-AB4D-44966573E102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Analysis'!$BA$238:$BA$245</c:f>
              <c:numCache>
                <c:formatCode>0</c:formatCode>
                <c:ptCount val="8"/>
                <c:pt idx="0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CC0-4BAB-AB4D-44966573E102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Analysis'!$BB$238:$BB$245</c:f>
              <c:numCache>
                <c:formatCode>0</c:formatCode>
                <c:ptCount val="8"/>
                <c:pt idx="0">
                  <c:v>-20</c:v>
                </c:pt>
                <c:pt idx="1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CC0-4BAB-AB4D-44966573E102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Analysis'!$BC$238:$BC$245</c:f>
              <c:numCache>
                <c:formatCode>0</c:formatCode>
                <c:ptCount val="8"/>
                <c:pt idx="1">
                  <c:v>-20</c:v>
                </c:pt>
                <c:pt idx="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CC0-4BAB-AB4D-44966573E102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Analysis'!$BD$238:$BD$245</c:f>
              <c:numCache>
                <c:formatCode>0</c:formatCode>
                <c:ptCount val="8"/>
                <c:pt idx="6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CC0-4BAB-AB4D-44966573E1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9898880"/>
        <c:axId val="119900416"/>
      </c:radarChart>
      <c:catAx>
        <c:axId val="119898880"/>
        <c:scaling>
          <c:orientation val="minMax"/>
        </c:scaling>
        <c:delete val="1"/>
        <c:axPos val="b"/>
        <c:majorTickMark val="none"/>
        <c:minorTickMark val="none"/>
        <c:tickLblPos val="nextTo"/>
        <c:crossAx val="119900416"/>
        <c:crosses val="autoZero"/>
        <c:auto val="1"/>
        <c:lblAlgn val="ctr"/>
        <c:lblOffset val="100"/>
        <c:noMultiLvlLbl val="0"/>
      </c:catAx>
      <c:valAx>
        <c:axId val="119900416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rnd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898880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Results'!$F$29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A Analysis'!$AY$247:$AY$254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5F8-4BFE-9F5E-88DDC0592922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A Analysis'!$AZ$247:$AZ$254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5F8-4BFE-9F5E-88DDC0592922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Analysis'!$BA$247:$BA$254</c:f>
              <c:numCache>
                <c:formatCode>0</c:formatCode>
                <c:ptCount val="8"/>
                <c:pt idx="0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5F8-4BFE-9F5E-88DDC0592922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Analysis'!$BB$247:$BB$254</c:f>
              <c:numCache>
                <c:formatCode>0</c:formatCode>
                <c:ptCount val="8"/>
                <c:pt idx="0">
                  <c:v>-20</c:v>
                </c:pt>
                <c:pt idx="1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5F8-4BFE-9F5E-88DDC0592922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Analysis'!$BC$247:$BC$254</c:f>
              <c:numCache>
                <c:formatCode>0</c:formatCode>
                <c:ptCount val="8"/>
                <c:pt idx="1">
                  <c:v>-20</c:v>
                </c:pt>
                <c:pt idx="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5F8-4BFE-9F5E-88DDC0592922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Analysis'!$BD$247:$BD$254</c:f>
              <c:numCache>
                <c:formatCode>0</c:formatCode>
                <c:ptCount val="8"/>
                <c:pt idx="6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5F8-4BFE-9F5E-88DDC05929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0695936"/>
        <c:axId val="130697472"/>
      </c:radarChart>
      <c:catAx>
        <c:axId val="130695936"/>
        <c:scaling>
          <c:orientation val="minMax"/>
        </c:scaling>
        <c:delete val="1"/>
        <c:axPos val="b"/>
        <c:majorTickMark val="none"/>
        <c:minorTickMark val="none"/>
        <c:tickLblPos val="nextTo"/>
        <c:crossAx val="130697472"/>
        <c:crosses val="autoZero"/>
        <c:auto val="1"/>
        <c:lblAlgn val="ctr"/>
        <c:lblOffset val="100"/>
        <c:noMultiLvlLbl val="0"/>
      </c:catAx>
      <c:valAx>
        <c:axId val="130697472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rnd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695936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Results'!$F$30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A Analysis'!$AY$256:$AY$263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F39-47F8-8E3A-E5F54F5C7803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A Analysis'!$AZ$256:$AZ$263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F39-47F8-8E3A-E5F54F5C7803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Analysis'!$BA$256:$BA$263</c:f>
              <c:numCache>
                <c:formatCode>0</c:formatCode>
                <c:ptCount val="8"/>
                <c:pt idx="0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F39-47F8-8E3A-E5F54F5C7803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Analysis'!$BB$256:$BB$263</c:f>
              <c:numCache>
                <c:formatCode>0</c:formatCode>
                <c:ptCount val="8"/>
                <c:pt idx="0">
                  <c:v>-20</c:v>
                </c:pt>
                <c:pt idx="1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F39-47F8-8E3A-E5F54F5C7803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Analysis'!$BC$256:$BC$263</c:f>
              <c:numCache>
                <c:formatCode>0</c:formatCode>
                <c:ptCount val="8"/>
                <c:pt idx="1">
                  <c:v>-20</c:v>
                </c:pt>
                <c:pt idx="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F39-47F8-8E3A-E5F54F5C7803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Analysis'!$BD$256:$BD$263</c:f>
              <c:numCache>
                <c:formatCode>0</c:formatCode>
                <c:ptCount val="8"/>
                <c:pt idx="6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F39-47F8-8E3A-E5F54F5C78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0487040"/>
        <c:axId val="130488576"/>
      </c:radarChart>
      <c:catAx>
        <c:axId val="130487040"/>
        <c:scaling>
          <c:orientation val="minMax"/>
        </c:scaling>
        <c:delete val="1"/>
        <c:axPos val="b"/>
        <c:majorTickMark val="none"/>
        <c:minorTickMark val="none"/>
        <c:tickLblPos val="nextTo"/>
        <c:crossAx val="130488576"/>
        <c:crosses val="autoZero"/>
        <c:auto val="1"/>
        <c:lblAlgn val="ctr"/>
        <c:lblOffset val="100"/>
        <c:noMultiLvlLbl val="0"/>
      </c:catAx>
      <c:valAx>
        <c:axId val="130488576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rnd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487040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Results'!$F$31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A Analysis'!$AY$265:$AY$272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61E-4421-91A0-BEBA2AD9B49D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A Analysis'!$AZ$265:$AZ$272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61E-4421-91A0-BEBA2AD9B49D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Analysis'!$BA$265:$BA$272</c:f>
              <c:numCache>
                <c:formatCode>0</c:formatCode>
                <c:ptCount val="8"/>
                <c:pt idx="0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61E-4421-91A0-BEBA2AD9B49D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Analysis'!$BB$265:$BB$272</c:f>
              <c:numCache>
                <c:formatCode>0</c:formatCode>
                <c:ptCount val="8"/>
                <c:pt idx="0">
                  <c:v>-20</c:v>
                </c:pt>
                <c:pt idx="1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61E-4421-91A0-BEBA2AD9B49D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Analysis'!$BC$265:$BC$272</c:f>
              <c:numCache>
                <c:formatCode>0</c:formatCode>
                <c:ptCount val="8"/>
                <c:pt idx="1">
                  <c:v>-20</c:v>
                </c:pt>
                <c:pt idx="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61E-4421-91A0-BEBA2AD9B49D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Analysis'!$BD$265:$BD$272</c:f>
              <c:numCache>
                <c:formatCode>0</c:formatCode>
                <c:ptCount val="8"/>
                <c:pt idx="6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61E-4421-91A0-BEBA2AD9B4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0540288"/>
        <c:axId val="130541824"/>
      </c:radarChart>
      <c:catAx>
        <c:axId val="130540288"/>
        <c:scaling>
          <c:orientation val="minMax"/>
        </c:scaling>
        <c:delete val="1"/>
        <c:axPos val="b"/>
        <c:majorTickMark val="none"/>
        <c:minorTickMark val="none"/>
        <c:tickLblPos val="nextTo"/>
        <c:crossAx val="130541824"/>
        <c:crosses val="autoZero"/>
        <c:auto val="1"/>
        <c:lblAlgn val="ctr"/>
        <c:lblOffset val="100"/>
        <c:noMultiLvlLbl val="0"/>
      </c:catAx>
      <c:valAx>
        <c:axId val="130541824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rnd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540288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Results'!$F$32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A Analysis'!$AY$274:$AY$281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EEF-4C08-AEDB-A38201849890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A Analysis'!$AZ$274:$AZ$281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EEF-4C08-AEDB-A38201849890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Analysis'!$BA$274:$BA$281</c:f>
              <c:numCache>
                <c:formatCode>0</c:formatCode>
                <c:ptCount val="8"/>
                <c:pt idx="0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EEF-4C08-AEDB-A38201849890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Analysis'!$BB$274:$BB$281</c:f>
              <c:numCache>
                <c:formatCode>0</c:formatCode>
                <c:ptCount val="8"/>
                <c:pt idx="0">
                  <c:v>-20</c:v>
                </c:pt>
                <c:pt idx="1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EEF-4C08-AEDB-A38201849890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Analysis'!$BC$274:$BC$281</c:f>
              <c:numCache>
                <c:formatCode>0</c:formatCode>
                <c:ptCount val="8"/>
                <c:pt idx="1">
                  <c:v>-20</c:v>
                </c:pt>
                <c:pt idx="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EEF-4C08-AEDB-A38201849890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Analysis'!$BD$274:$BD$281</c:f>
              <c:numCache>
                <c:formatCode>0</c:formatCode>
                <c:ptCount val="8"/>
                <c:pt idx="6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EEF-4C08-AEDB-A382018498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0581248"/>
        <c:axId val="130582784"/>
      </c:radarChart>
      <c:catAx>
        <c:axId val="130581248"/>
        <c:scaling>
          <c:orientation val="minMax"/>
        </c:scaling>
        <c:delete val="1"/>
        <c:axPos val="b"/>
        <c:majorTickMark val="none"/>
        <c:minorTickMark val="none"/>
        <c:tickLblPos val="nextTo"/>
        <c:crossAx val="130582784"/>
        <c:crosses val="autoZero"/>
        <c:auto val="1"/>
        <c:lblAlgn val="ctr"/>
        <c:lblOffset val="100"/>
        <c:noMultiLvlLbl val="0"/>
      </c:catAx>
      <c:valAx>
        <c:axId val="130582784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rnd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581248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Results'!$F$2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2-C1E3-4A17-A182-36E17CF210D2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C1E3-4A17-A182-36E17CF210D2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C1E3-4A17-A182-36E17CF210D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A Analysis'!$B$2:$E$2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 </c:v>
                </c:pt>
                <c:pt idx="3">
                  <c:v>Healthy &amp; Safe</c:v>
                </c:pt>
              </c:strCache>
            </c:strRef>
          </c:cat>
          <c:val>
            <c:numRef>
              <c:f>'Point A Analysis'!$B$3:$E$3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E3-4A17-A182-36E17CF210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01504896"/>
        <c:axId val="101506432"/>
      </c:barChart>
      <c:catAx>
        <c:axId val="1015048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506432"/>
        <c:crosses val="autoZero"/>
        <c:auto val="1"/>
        <c:lblAlgn val="ctr"/>
        <c:lblOffset val="100"/>
        <c:noMultiLvlLbl val="0"/>
      </c:catAx>
      <c:valAx>
        <c:axId val="101506432"/>
        <c:scaling>
          <c:orientation val="minMax"/>
          <c:max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5048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Results'!$F$20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B98D-4BC0-AE15-89459A9D09CC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B98D-4BC0-AE15-89459A9D09CC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B98D-4BC0-AE15-89459A9D09C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A Analysis'!$B$2:$E$2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 </c:v>
                </c:pt>
                <c:pt idx="3">
                  <c:v>Healthy &amp; Safe</c:v>
                </c:pt>
              </c:strCache>
            </c:strRef>
          </c:cat>
          <c:val>
            <c:numRef>
              <c:f>'Point A Analysis'!$B$21:$E$21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98D-4BC0-AE15-89459A9D09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06799872"/>
        <c:axId val="106801408"/>
      </c:barChart>
      <c:catAx>
        <c:axId val="1067998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01408"/>
        <c:crosses val="autoZero"/>
        <c:auto val="1"/>
        <c:lblAlgn val="ctr"/>
        <c:lblOffset val="100"/>
        <c:noMultiLvlLbl val="0"/>
      </c:catAx>
      <c:valAx>
        <c:axId val="106801408"/>
        <c:scaling>
          <c:orientation val="minMax"/>
          <c:max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7998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Results'!$F$33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A Analysis'!$AY$283:$AY$290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EE4-4A42-9AC9-BD278AFAF508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A Analysis'!$AZ$283:$AZ$290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EE4-4A42-9AC9-BD278AFAF508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Analysis'!$BA$283:$BA$290</c:f>
              <c:numCache>
                <c:formatCode>0</c:formatCode>
                <c:ptCount val="8"/>
                <c:pt idx="0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EE4-4A42-9AC9-BD278AFAF508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Analysis'!$BB$283:$BB$290</c:f>
              <c:numCache>
                <c:formatCode>0</c:formatCode>
                <c:ptCount val="8"/>
                <c:pt idx="0">
                  <c:v>-20</c:v>
                </c:pt>
                <c:pt idx="1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EE4-4A42-9AC9-BD278AFAF508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Analysis'!$BC$283:$BC$290</c:f>
              <c:numCache>
                <c:formatCode>0</c:formatCode>
                <c:ptCount val="8"/>
                <c:pt idx="1">
                  <c:v>-20</c:v>
                </c:pt>
                <c:pt idx="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EE4-4A42-9AC9-BD278AFAF508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Analysis'!$BD$283:$BD$290</c:f>
              <c:numCache>
                <c:formatCode>0</c:formatCode>
                <c:ptCount val="8"/>
                <c:pt idx="6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EE4-4A42-9AC9-BD278AFAF5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0638592"/>
        <c:axId val="130640128"/>
      </c:radarChart>
      <c:catAx>
        <c:axId val="130638592"/>
        <c:scaling>
          <c:orientation val="minMax"/>
        </c:scaling>
        <c:delete val="1"/>
        <c:axPos val="b"/>
        <c:majorTickMark val="none"/>
        <c:minorTickMark val="none"/>
        <c:tickLblPos val="nextTo"/>
        <c:crossAx val="130640128"/>
        <c:crosses val="autoZero"/>
        <c:auto val="1"/>
        <c:lblAlgn val="ctr"/>
        <c:lblOffset val="100"/>
        <c:noMultiLvlLbl val="0"/>
      </c:catAx>
      <c:valAx>
        <c:axId val="130640128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rnd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638592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Results'!$F$34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A Analysis'!$AY$292:$AY$299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17-4A2B-9D32-84473B722F7B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A Analysis'!$AZ$292:$AZ$299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517-4A2B-9D32-84473B722F7B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Analysis'!$BA$292:$BA$299</c:f>
              <c:numCache>
                <c:formatCode>0</c:formatCode>
                <c:ptCount val="8"/>
                <c:pt idx="0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517-4A2B-9D32-84473B722F7B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Analysis'!$BB$292:$BB$299</c:f>
              <c:numCache>
                <c:formatCode>0</c:formatCode>
                <c:ptCount val="8"/>
                <c:pt idx="0">
                  <c:v>-20</c:v>
                </c:pt>
                <c:pt idx="1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517-4A2B-9D32-84473B722F7B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Analysis'!$BC$292:$BC$299</c:f>
              <c:numCache>
                <c:formatCode>0</c:formatCode>
                <c:ptCount val="8"/>
                <c:pt idx="1">
                  <c:v>-20</c:v>
                </c:pt>
                <c:pt idx="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517-4A2B-9D32-84473B722F7B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Analysis'!$BD$292:$BD$299</c:f>
              <c:numCache>
                <c:formatCode>0</c:formatCode>
                <c:ptCount val="8"/>
                <c:pt idx="6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517-4A2B-9D32-84473B722F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0814720"/>
        <c:axId val="130816256"/>
      </c:radarChart>
      <c:catAx>
        <c:axId val="130814720"/>
        <c:scaling>
          <c:orientation val="minMax"/>
        </c:scaling>
        <c:delete val="1"/>
        <c:axPos val="b"/>
        <c:majorTickMark val="none"/>
        <c:minorTickMark val="none"/>
        <c:tickLblPos val="nextTo"/>
        <c:crossAx val="130816256"/>
        <c:crosses val="autoZero"/>
        <c:auto val="1"/>
        <c:lblAlgn val="ctr"/>
        <c:lblOffset val="100"/>
        <c:noMultiLvlLbl val="0"/>
      </c:catAx>
      <c:valAx>
        <c:axId val="130816256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rnd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814720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Results'!$F$35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A Analysis'!$AY$301:$AY$308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A1-40EB-B440-471AD26CAE75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A Analysis'!$AZ$301:$AZ$308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A1-40EB-B440-471AD26CAE75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Analysis'!$BA$301:$BA$308</c:f>
              <c:numCache>
                <c:formatCode>0</c:formatCode>
                <c:ptCount val="8"/>
                <c:pt idx="0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2A1-40EB-B440-471AD26CAE75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Analysis'!$BB$301:$BB$308</c:f>
              <c:numCache>
                <c:formatCode>0</c:formatCode>
                <c:ptCount val="8"/>
                <c:pt idx="0">
                  <c:v>-20</c:v>
                </c:pt>
                <c:pt idx="1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2A1-40EB-B440-471AD26CAE75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Analysis'!$BC$301:$BC$308</c:f>
              <c:numCache>
                <c:formatCode>0</c:formatCode>
                <c:ptCount val="8"/>
                <c:pt idx="1">
                  <c:v>-20</c:v>
                </c:pt>
                <c:pt idx="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2A1-40EB-B440-471AD26CAE75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Analysis'!$BD$301:$BD$308</c:f>
              <c:numCache>
                <c:formatCode>0</c:formatCode>
                <c:ptCount val="8"/>
                <c:pt idx="6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2A1-40EB-B440-471AD26CAE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138304"/>
        <c:axId val="131139840"/>
      </c:radarChart>
      <c:catAx>
        <c:axId val="131138304"/>
        <c:scaling>
          <c:orientation val="minMax"/>
        </c:scaling>
        <c:delete val="1"/>
        <c:axPos val="b"/>
        <c:majorTickMark val="none"/>
        <c:minorTickMark val="none"/>
        <c:tickLblPos val="nextTo"/>
        <c:crossAx val="131139840"/>
        <c:crosses val="autoZero"/>
        <c:auto val="1"/>
        <c:lblAlgn val="ctr"/>
        <c:lblOffset val="100"/>
        <c:noMultiLvlLbl val="0"/>
      </c:catAx>
      <c:valAx>
        <c:axId val="131139840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rnd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138304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Results'!$F$36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A Analysis'!$AY$310:$AY$317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D7-4206-9CFD-E3E25BD10260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A Analysis'!$AZ$310:$AZ$317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D7-4206-9CFD-E3E25BD10260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Analysis'!$BA$310:$BA$317</c:f>
              <c:numCache>
                <c:formatCode>0</c:formatCode>
                <c:ptCount val="8"/>
                <c:pt idx="0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7D7-4206-9CFD-E3E25BD10260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Analysis'!$BB$310:$BB$317</c:f>
              <c:numCache>
                <c:formatCode>0</c:formatCode>
                <c:ptCount val="8"/>
                <c:pt idx="0">
                  <c:v>-20</c:v>
                </c:pt>
                <c:pt idx="1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7D7-4206-9CFD-E3E25BD10260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Analysis'!$BC$310:$BC$317</c:f>
              <c:numCache>
                <c:formatCode>0</c:formatCode>
                <c:ptCount val="8"/>
                <c:pt idx="1">
                  <c:v>-20</c:v>
                </c:pt>
                <c:pt idx="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7D7-4206-9CFD-E3E25BD10260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Analysis'!$BD$310:$BD$317</c:f>
              <c:numCache>
                <c:formatCode>0</c:formatCode>
                <c:ptCount val="8"/>
                <c:pt idx="6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7D7-4206-9CFD-E3E25BD102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191552"/>
        <c:axId val="131193088"/>
      </c:radarChart>
      <c:catAx>
        <c:axId val="131191552"/>
        <c:scaling>
          <c:orientation val="minMax"/>
        </c:scaling>
        <c:delete val="1"/>
        <c:axPos val="b"/>
        <c:majorTickMark val="none"/>
        <c:minorTickMark val="none"/>
        <c:tickLblPos val="nextTo"/>
        <c:crossAx val="131193088"/>
        <c:crosses val="autoZero"/>
        <c:auto val="1"/>
        <c:lblAlgn val="ctr"/>
        <c:lblOffset val="100"/>
        <c:noMultiLvlLbl val="0"/>
      </c:catAx>
      <c:valAx>
        <c:axId val="131193088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rnd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191552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Results'!$F$37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A Analysis'!$AY$319:$AY$326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C50-4372-B011-7F06465DCC5D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A Analysis'!$AZ$319:$AZ$326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C50-4372-B011-7F06465DCC5D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Analysis'!$BA$319:$BA$326</c:f>
              <c:numCache>
                <c:formatCode>0</c:formatCode>
                <c:ptCount val="8"/>
                <c:pt idx="0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C50-4372-B011-7F06465DCC5D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Analysis'!$BB$319:$BB$326</c:f>
              <c:numCache>
                <c:formatCode>0</c:formatCode>
                <c:ptCount val="8"/>
                <c:pt idx="0">
                  <c:v>-20</c:v>
                </c:pt>
                <c:pt idx="1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C50-4372-B011-7F06465DCC5D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Analysis'!$BC$319:$BC$326</c:f>
              <c:numCache>
                <c:formatCode>0</c:formatCode>
                <c:ptCount val="8"/>
                <c:pt idx="1">
                  <c:v>-20</c:v>
                </c:pt>
                <c:pt idx="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C50-4372-B011-7F06465DCC5D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Analysis'!$BD$319:$BD$326</c:f>
              <c:numCache>
                <c:formatCode>0</c:formatCode>
                <c:ptCount val="8"/>
                <c:pt idx="6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C50-4372-B011-7F06465DCC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232512"/>
        <c:axId val="131234048"/>
      </c:radarChart>
      <c:catAx>
        <c:axId val="131232512"/>
        <c:scaling>
          <c:orientation val="minMax"/>
        </c:scaling>
        <c:delete val="1"/>
        <c:axPos val="b"/>
        <c:majorTickMark val="none"/>
        <c:minorTickMark val="none"/>
        <c:tickLblPos val="nextTo"/>
        <c:crossAx val="131234048"/>
        <c:crosses val="autoZero"/>
        <c:auto val="1"/>
        <c:lblAlgn val="ctr"/>
        <c:lblOffset val="100"/>
        <c:noMultiLvlLbl val="0"/>
      </c:catAx>
      <c:valAx>
        <c:axId val="131234048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rnd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232512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Results'!$F$38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A Analysis'!$AY$328:$AY$335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B06-4CF2-BB2B-41ECA1C9FB11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A Analysis'!$AZ$328:$AZ$335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B06-4CF2-BB2B-41ECA1C9FB11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Analysis'!$BA$328:$BA$335</c:f>
              <c:numCache>
                <c:formatCode>0</c:formatCode>
                <c:ptCount val="8"/>
                <c:pt idx="0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B06-4CF2-BB2B-41ECA1C9FB11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Analysis'!$BB$328:$BB$335</c:f>
              <c:numCache>
                <c:formatCode>0</c:formatCode>
                <c:ptCount val="8"/>
                <c:pt idx="0">
                  <c:v>-20</c:v>
                </c:pt>
                <c:pt idx="1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B06-4CF2-BB2B-41ECA1C9FB11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Analysis'!$BC$328:$BC$335</c:f>
              <c:numCache>
                <c:formatCode>0</c:formatCode>
                <c:ptCount val="8"/>
                <c:pt idx="1">
                  <c:v>-20</c:v>
                </c:pt>
                <c:pt idx="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B06-4CF2-BB2B-41ECA1C9FB11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Analysis'!$BD$328:$BD$335</c:f>
              <c:numCache>
                <c:formatCode>0</c:formatCode>
                <c:ptCount val="8"/>
                <c:pt idx="6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B06-4CF2-BB2B-41ECA1C9FB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347584"/>
        <c:axId val="131349120"/>
      </c:radarChart>
      <c:catAx>
        <c:axId val="131347584"/>
        <c:scaling>
          <c:orientation val="minMax"/>
        </c:scaling>
        <c:delete val="1"/>
        <c:axPos val="b"/>
        <c:majorTickMark val="none"/>
        <c:minorTickMark val="none"/>
        <c:tickLblPos val="nextTo"/>
        <c:crossAx val="131349120"/>
        <c:crosses val="autoZero"/>
        <c:auto val="1"/>
        <c:lblAlgn val="ctr"/>
        <c:lblOffset val="100"/>
        <c:noMultiLvlLbl val="0"/>
      </c:catAx>
      <c:valAx>
        <c:axId val="131349120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rnd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347584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Results'!$F$39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A Analysis'!$AY$337:$AY$344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96-4F52-9A49-D5F182D128F7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A Analysis'!$AZ$337:$AZ$344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496-4F52-9A49-D5F182D128F7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Analysis'!$BA$337:$BA$344</c:f>
              <c:numCache>
                <c:formatCode>0</c:formatCode>
                <c:ptCount val="8"/>
                <c:pt idx="0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496-4F52-9A49-D5F182D128F7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Analysis'!$BB$337:$BB$344</c:f>
              <c:numCache>
                <c:formatCode>0</c:formatCode>
                <c:ptCount val="8"/>
                <c:pt idx="0">
                  <c:v>-20</c:v>
                </c:pt>
                <c:pt idx="1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496-4F52-9A49-D5F182D128F7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Analysis'!$BC$337:$BC$344</c:f>
              <c:numCache>
                <c:formatCode>0</c:formatCode>
                <c:ptCount val="8"/>
                <c:pt idx="1">
                  <c:v>-20</c:v>
                </c:pt>
                <c:pt idx="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496-4F52-9A49-D5F182D128F7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Analysis'!$BD$337:$BD$344</c:f>
              <c:numCache>
                <c:formatCode>0</c:formatCode>
                <c:ptCount val="8"/>
                <c:pt idx="6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496-4F52-9A49-D5F182D128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404928"/>
        <c:axId val="131406464"/>
      </c:radarChart>
      <c:catAx>
        <c:axId val="131404928"/>
        <c:scaling>
          <c:orientation val="minMax"/>
        </c:scaling>
        <c:delete val="1"/>
        <c:axPos val="b"/>
        <c:majorTickMark val="none"/>
        <c:minorTickMark val="none"/>
        <c:tickLblPos val="nextTo"/>
        <c:crossAx val="131406464"/>
        <c:crosses val="autoZero"/>
        <c:auto val="1"/>
        <c:lblAlgn val="ctr"/>
        <c:lblOffset val="100"/>
        <c:noMultiLvlLbl val="0"/>
      </c:catAx>
      <c:valAx>
        <c:axId val="131406464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rnd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404928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Results'!$F$40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A Analysis'!$AY$346:$AY$353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1C-4E94-AF31-6629F9A7B8A0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A Analysis'!$AZ$346:$AZ$353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01C-4E94-AF31-6629F9A7B8A0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Analysis'!$BA$346:$BA$353</c:f>
              <c:numCache>
                <c:formatCode>0</c:formatCode>
                <c:ptCount val="8"/>
                <c:pt idx="0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01C-4E94-AF31-6629F9A7B8A0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Analysis'!$BB$346:$BB$353</c:f>
              <c:numCache>
                <c:formatCode>0</c:formatCode>
                <c:ptCount val="8"/>
                <c:pt idx="0">
                  <c:v>-20</c:v>
                </c:pt>
                <c:pt idx="1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01C-4E94-AF31-6629F9A7B8A0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Analysis'!$BC$346:$BC$353</c:f>
              <c:numCache>
                <c:formatCode>0</c:formatCode>
                <c:ptCount val="8"/>
                <c:pt idx="1">
                  <c:v>-20</c:v>
                </c:pt>
                <c:pt idx="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01C-4E94-AF31-6629F9A7B8A0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Analysis'!$BD$346:$BD$353</c:f>
              <c:numCache>
                <c:formatCode>0</c:formatCode>
                <c:ptCount val="8"/>
                <c:pt idx="6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01C-4E94-AF31-6629F9A7B8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462272"/>
        <c:axId val="131463808"/>
      </c:radarChart>
      <c:catAx>
        <c:axId val="131462272"/>
        <c:scaling>
          <c:orientation val="minMax"/>
        </c:scaling>
        <c:delete val="1"/>
        <c:axPos val="b"/>
        <c:majorTickMark val="none"/>
        <c:minorTickMark val="none"/>
        <c:tickLblPos val="nextTo"/>
        <c:crossAx val="131463808"/>
        <c:crosses val="autoZero"/>
        <c:auto val="1"/>
        <c:lblAlgn val="ctr"/>
        <c:lblOffset val="100"/>
        <c:noMultiLvlLbl val="0"/>
      </c:catAx>
      <c:valAx>
        <c:axId val="131463808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rnd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462272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Results'!$F$41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A Analysis'!$AY$355:$AY$362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E7-47A9-B23C-34005E6345A0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A Analysis'!$AZ$355:$AZ$362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9E7-47A9-B23C-34005E6345A0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Analysis'!$BA$355:$BA$362</c:f>
              <c:numCache>
                <c:formatCode>0</c:formatCode>
                <c:ptCount val="8"/>
                <c:pt idx="0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9E7-47A9-B23C-34005E6345A0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Analysis'!$BB$355:$BB$362</c:f>
              <c:numCache>
                <c:formatCode>0</c:formatCode>
                <c:ptCount val="8"/>
                <c:pt idx="0">
                  <c:v>-20</c:v>
                </c:pt>
                <c:pt idx="1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9E7-47A9-B23C-34005E6345A0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Analysis'!$BC$355:$BC$362</c:f>
              <c:numCache>
                <c:formatCode>0</c:formatCode>
                <c:ptCount val="8"/>
                <c:pt idx="1">
                  <c:v>-20</c:v>
                </c:pt>
                <c:pt idx="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9E7-47A9-B23C-34005E6345A0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Analysis'!$BD$355:$BD$362</c:f>
              <c:numCache>
                <c:formatCode>0</c:formatCode>
                <c:ptCount val="8"/>
                <c:pt idx="6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9E7-47A9-B23C-34005E6345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523712"/>
        <c:axId val="131525248"/>
      </c:radarChart>
      <c:catAx>
        <c:axId val="131523712"/>
        <c:scaling>
          <c:orientation val="minMax"/>
        </c:scaling>
        <c:delete val="1"/>
        <c:axPos val="b"/>
        <c:majorTickMark val="none"/>
        <c:minorTickMark val="none"/>
        <c:tickLblPos val="nextTo"/>
        <c:crossAx val="131525248"/>
        <c:crosses val="autoZero"/>
        <c:auto val="1"/>
        <c:lblAlgn val="ctr"/>
        <c:lblOffset val="100"/>
        <c:noMultiLvlLbl val="0"/>
      </c:catAx>
      <c:valAx>
        <c:axId val="131525248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rnd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523712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B RAW Results'!$F$2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B Analysis'!$AY$4:$AY$11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BBA-462B-B327-0E333CEB8E74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B Analysis'!$AZ$4:$AZ$11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BBA-462B-B327-0E333CEB8E74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Analysis'!$BA$4:$BA$11</c:f>
              <c:numCache>
                <c:formatCode>0</c:formatCode>
                <c:ptCount val="8"/>
                <c:pt idx="0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BBA-462B-B327-0E333CEB8E74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Analysis'!$BB$4:$BB$11</c:f>
              <c:numCache>
                <c:formatCode>0</c:formatCode>
                <c:ptCount val="8"/>
                <c:pt idx="0">
                  <c:v>-20</c:v>
                </c:pt>
                <c:pt idx="1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BBA-462B-B327-0E333CEB8E74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Analysis'!$BC$4:$BC$11</c:f>
              <c:numCache>
                <c:formatCode>0</c:formatCode>
                <c:ptCount val="8"/>
                <c:pt idx="1">
                  <c:v>-20</c:v>
                </c:pt>
                <c:pt idx="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BBA-462B-B327-0E333CEB8E74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Analysis'!$BD$4:$BD$11</c:f>
              <c:numCache>
                <c:formatCode>0</c:formatCode>
                <c:ptCount val="8"/>
                <c:pt idx="6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BBA-462B-B327-0E333CEB8E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0917504"/>
        <c:axId val="130919040"/>
      </c:radarChart>
      <c:catAx>
        <c:axId val="130917504"/>
        <c:scaling>
          <c:orientation val="minMax"/>
        </c:scaling>
        <c:delete val="1"/>
        <c:axPos val="b"/>
        <c:majorTickMark val="none"/>
        <c:minorTickMark val="none"/>
        <c:tickLblPos val="nextTo"/>
        <c:crossAx val="130919040"/>
        <c:crosses val="autoZero"/>
        <c:auto val="1"/>
        <c:lblAlgn val="ctr"/>
        <c:lblOffset val="100"/>
        <c:noMultiLvlLbl val="0"/>
      </c:catAx>
      <c:valAx>
        <c:axId val="130919040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rnd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917504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Results'!$F$21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8795-4666-BF09-7D0928E6E4F8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8795-4666-BF09-7D0928E6E4F8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8795-4666-BF09-7D0928E6E4F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A Analysis'!$B$2:$E$2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 </c:v>
                </c:pt>
                <c:pt idx="3">
                  <c:v>Healthy &amp; Safe</c:v>
                </c:pt>
              </c:strCache>
            </c:strRef>
          </c:cat>
          <c:val>
            <c:numRef>
              <c:f>'Point A Analysis'!$B$22:$E$22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795-4666-BF09-7D0928E6E4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08951424"/>
        <c:axId val="108952960"/>
      </c:barChart>
      <c:catAx>
        <c:axId val="108951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952960"/>
        <c:crosses val="autoZero"/>
        <c:auto val="1"/>
        <c:lblAlgn val="ctr"/>
        <c:lblOffset val="100"/>
        <c:noMultiLvlLbl val="0"/>
      </c:catAx>
      <c:valAx>
        <c:axId val="108952960"/>
        <c:scaling>
          <c:orientation val="minMax"/>
          <c:max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9514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B RAW Results'!$F$3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B Analysis'!$AY$13:$AY$20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CE9-49E8-8EBF-CE0B325E7070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B Analysis'!$AZ$13:$AZ$20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CE9-49E8-8EBF-CE0B325E7070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Analysis'!$BA$13:$BA$20</c:f>
              <c:numCache>
                <c:formatCode>0</c:formatCode>
                <c:ptCount val="8"/>
                <c:pt idx="0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CE9-49E8-8EBF-CE0B325E7070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Analysis'!$BB$13:$BB$20</c:f>
              <c:numCache>
                <c:formatCode>0</c:formatCode>
                <c:ptCount val="8"/>
                <c:pt idx="0">
                  <c:v>-20</c:v>
                </c:pt>
                <c:pt idx="1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CE9-49E8-8EBF-CE0B325E7070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Analysis'!$BC$13:$BC$20</c:f>
              <c:numCache>
                <c:formatCode>0</c:formatCode>
                <c:ptCount val="8"/>
                <c:pt idx="1">
                  <c:v>-20</c:v>
                </c:pt>
                <c:pt idx="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CE9-49E8-8EBF-CE0B325E7070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Analysis'!$BD$13:$BD$20</c:f>
              <c:numCache>
                <c:formatCode>0</c:formatCode>
                <c:ptCount val="8"/>
                <c:pt idx="6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CE9-49E8-8EBF-CE0B325E70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0974848"/>
        <c:axId val="130976384"/>
      </c:radarChart>
      <c:catAx>
        <c:axId val="130974848"/>
        <c:scaling>
          <c:orientation val="minMax"/>
        </c:scaling>
        <c:delete val="1"/>
        <c:axPos val="b"/>
        <c:majorTickMark val="none"/>
        <c:minorTickMark val="none"/>
        <c:tickLblPos val="nextTo"/>
        <c:crossAx val="130976384"/>
        <c:crosses val="autoZero"/>
        <c:auto val="1"/>
        <c:lblAlgn val="ctr"/>
        <c:lblOffset val="100"/>
        <c:noMultiLvlLbl val="0"/>
      </c:catAx>
      <c:valAx>
        <c:axId val="130976384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rnd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974848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B RAW Results'!$F$4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B Analysis'!$AY$22:$AY$29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1A-4A68-BD1F-A43795011BC9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B Analysis'!$AZ$22:$AZ$29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31A-4A68-BD1F-A43795011BC9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Analysis'!$BA$22:$BA$29</c:f>
              <c:numCache>
                <c:formatCode>0</c:formatCode>
                <c:ptCount val="8"/>
                <c:pt idx="0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31A-4A68-BD1F-A43795011BC9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Analysis'!$BB$22:$BB$29</c:f>
              <c:numCache>
                <c:formatCode>0</c:formatCode>
                <c:ptCount val="8"/>
                <c:pt idx="0">
                  <c:v>-20</c:v>
                </c:pt>
                <c:pt idx="1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31A-4A68-BD1F-A43795011BC9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Analysis'!$BC$22:$BC$29</c:f>
              <c:numCache>
                <c:formatCode>0</c:formatCode>
                <c:ptCount val="8"/>
                <c:pt idx="1">
                  <c:v>-20</c:v>
                </c:pt>
                <c:pt idx="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31A-4A68-BD1F-A43795011BC9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Analysis'!$BD$22:$BD$29</c:f>
              <c:numCache>
                <c:formatCode>0</c:formatCode>
                <c:ptCount val="8"/>
                <c:pt idx="6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31A-4A68-BD1F-A43795011B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028096"/>
        <c:axId val="131029632"/>
      </c:radarChart>
      <c:catAx>
        <c:axId val="131028096"/>
        <c:scaling>
          <c:orientation val="minMax"/>
        </c:scaling>
        <c:delete val="1"/>
        <c:axPos val="b"/>
        <c:majorTickMark val="none"/>
        <c:minorTickMark val="none"/>
        <c:tickLblPos val="nextTo"/>
        <c:crossAx val="131029632"/>
        <c:crosses val="autoZero"/>
        <c:auto val="1"/>
        <c:lblAlgn val="ctr"/>
        <c:lblOffset val="100"/>
        <c:noMultiLvlLbl val="0"/>
      </c:catAx>
      <c:valAx>
        <c:axId val="131029632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rnd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028096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B RAW Results'!$F$5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B Analysis'!$AY$31:$AY$38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8EC-4D83-88EF-178EDFA6D02D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B Analysis'!$AZ$31:$AZ$38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8EC-4D83-88EF-178EDFA6D02D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Analysis'!$BA$31:$BA$38</c:f>
              <c:numCache>
                <c:formatCode>0</c:formatCode>
                <c:ptCount val="8"/>
                <c:pt idx="0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8EC-4D83-88EF-178EDFA6D02D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Analysis'!$BB$31:$BB$38</c:f>
              <c:numCache>
                <c:formatCode>0</c:formatCode>
                <c:ptCount val="8"/>
                <c:pt idx="0">
                  <c:v>-20</c:v>
                </c:pt>
                <c:pt idx="1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8EC-4D83-88EF-178EDFA6D02D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Analysis'!$BC$31:$BC$38</c:f>
              <c:numCache>
                <c:formatCode>0</c:formatCode>
                <c:ptCount val="8"/>
                <c:pt idx="1">
                  <c:v>-20</c:v>
                </c:pt>
                <c:pt idx="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8EC-4D83-88EF-178EDFA6D02D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Analysis'!$BD$31:$BD$38</c:f>
              <c:numCache>
                <c:formatCode>0</c:formatCode>
                <c:ptCount val="8"/>
                <c:pt idx="6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8EC-4D83-88EF-178EDFA6D0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081344"/>
        <c:axId val="131082880"/>
      </c:radarChart>
      <c:catAx>
        <c:axId val="131081344"/>
        <c:scaling>
          <c:orientation val="minMax"/>
        </c:scaling>
        <c:delete val="1"/>
        <c:axPos val="b"/>
        <c:majorTickMark val="none"/>
        <c:minorTickMark val="none"/>
        <c:tickLblPos val="nextTo"/>
        <c:crossAx val="131082880"/>
        <c:crosses val="autoZero"/>
        <c:auto val="1"/>
        <c:lblAlgn val="ctr"/>
        <c:lblOffset val="100"/>
        <c:noMultiLvlLbl val="0"/>
      </c:catAx>
      <c:valAx>
        <c:axId val="131082880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rnd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081344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B RAW Results'!$F$6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B Analysis'!$AY$40:$AY$47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B4-4F1C-8186-10798CC725D0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B Analysis'!$AZ$40:$AZ$47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CB4-4F1C-8186-10798CC725D0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Analysis'!$BA$40:$BA$47</c:f>
              <c:numCache>
                <c:formatCode>0</c:formatCode>
                <c:ptCount val="8"/>
                <c:pt idx="0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CB4-4F1C-8186-10798CC725D0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Analysis'!$BB$40:$BB$47</c:f>
              <c:numCache>
                <c:formatCode>0</c:formatCode>
                <c:ptCount val="8"/>
                <c:pt idx="0">
                  <c:v>-20</c:v>
                </c:pt>
                <c:pt idx="1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CB4-4F1C-8186-10798CC725D0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Analysis'!$BC$40:$BC$47</c:f>
              <c:numCache>
                <c:formatCode>0</c:formatCode>
                <c:ptCount val="8"/>
                <c:pt idx="1">
                  <c:v>-20</c:v>
                </c:pt>
                <c:pt idx="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CB4-4F1C-8186-10798CC725D0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Analysis'!$BD$40:$BD$47</c:f>
              <c:numCache>
                <c:formatCode>0</c:formatCode>
                <c:ptCount val="8"/>
                <c:pt idx="6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CB4-4F1C-8186-10798CC725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126400"/>
        <c:axId val="131127936"/>
      </c:radarChart>
      <c:catAx>
        <c:axId val="131126400"/>
        <c:scaling>
          <c:orientation val="minMax"/>
        </c:scaling>
        <c:delete val="1"/>
        <c:axPos val="b"/>
        <c:majorTickMark val="none"/>
        <c:minorTickMark val="none"/>
        <c:tickLblPos val="nextTo"/>
        <c:crossAx val="131127936"/>
        <c:crosses val="autoZero"/>
        <c:auto val="1"/>
        <c:lblAlgn val="ctr"/>
        <c:lblOffset val="100"/>
        <c:noMultiLvlLbl val="0"/>
      </c:catAx>
      <c:valAx>
        <c:axId val="131127936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rnd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126400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B RAW Results'!$F$7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B Analysis'!$AY$49:$AY$56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56-4805-9628-B67B82643B2F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B Analysis'!$AZ$49:$AZ$56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856-4805-9628-B67B82643B2F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Analysis'!$BA$49:$BA$56</c:f>
              <c:numCache>
                <c:formatCode>0</c:formatCode>
                <c:ptCount val="8"/>
                <c:pt idx="0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856-4805-9628-B67B82643B2F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Analysis'!$BB$49:$BB$56</c:f>
              <c:numCache>
                <c:formatCode>0</c:formatCode>
                <c:ptCount val="8"/>
                <c:pt idx="0">
                  <c:v>-20</c:v>
                </c:pt>
                <c:pt idx="1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856-4805-9628-B67B82643B2F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Analysis'!$BC$49:$BC$56</c:f>
              <c:numCache>
                <c:formatCode>0</c:formatCode>
                <c:ptCount val="8"/>
                <c:pt idx="1">
                  <c:v>-20</c:v>
                </c:pt>
                <c:pt idx="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856-4805-9628-B67B82643B2F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Analysis'!$BD$49:$BD$56</c:f>
              <c:numCache>
                <c:formatCode>0</c:formatCode>
                <c:ptCount val="8"/>
                <c:pt idx="6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856-4805-9628-B67B82643B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957888"/>
        <c:axId val="131959424"/>
      </c:radarChart>
      <c:catAx>
        <c:axId val="131957888"/>
        <c:scaling>
          <c:orientation val="minMax"/>
        </c:scaling>
        <c:delete val="1"/>
        <c:axPos val="b"/>
        <c:majorTickMark val="none"/>
        <c:minorTickMark val="none"/>
        <c:tickLblPos val="nextTo"/>
        <c:crossAx val="131959424"/>
        <c:crosses val="autoZero"/>
        <c:auto val="1"/>
        <c:lblAlgn val="ctr"/>
        <c:lblOffset val="100"/>
        <c:noMultiLvlLbl val="0"/>
      </c:catAx>
      <c:valAx>
        <c:axId val="131959424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rnd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957888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B RAW Results'!$F$8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B Analysis'!$AY$58:$AY$65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FF-484A-A906-B0E94694C89F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B Analysis'!$AZ$58:$AZ$65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CFF-484A-A906-B0E94694C89F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Analysis'!$BA$58:$BA$65</c:f>
              <c:numCache>
                <c:formatCode>0</c:formatCode>
                <c:ptCount val="8"/>
                <c:pt idx="0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CFF-484A-A906-B0E94694C89F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Analysis'!$BB$58:$BB$65</c:f>
              <c:numCache>
                <c:formatCode>0</c:formatCode>
                <c:ptCount val="8"/>
                <c:pt idx="0">
                  <c:v>-20</c:v>
                </c:pt>
                <c:pt idx="1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CFF-484A-A906-B0E94694C89F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Analysis'!$BC$58:$BC$65</c:f>
              <c:numCache>
                <c:formatCode>0</c:formatCode>
                <c:ptCount val="8"/>
                <c:pt idx="1">
                  <c:v>-20</c:v>
                </c:pt>
                <c:pt idx="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CFF-484A-A906-B0E94694C89F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Analysis'!$BD$58:$BD$65</c:f>
              <c:numCache>
                <c:formatCode>0</c:formatCode>
                <c:ptCount val="8"/>
                <c:pt idx="6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CFF-484A-A906-B0E94694C8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2010752"/>
        <c:axId val="132012288"/>
      </c:radarChart>
      <c:catAx>
        <c:axId val="132010752"/>
        <c:scaling>
          <c:orientation val="minMax"/>
        </c:scaling>
        <c:delete val="1"/>
        <c:axPos val="b"/>
        <c:majorTickMark val="none"/>
        <c:minorTickMark val="none"/>
        <c:tickLblPos val="nextTo"/>
        <c:crossAx val="132012288"/>
        <c:crosses val="autoZero"/>
        <c:auto val="1"/>
        <c:lblAlgn val="ctr"/>
        <c:lblOffset val="100"/>
        <c:noMultiLvlLbl val="0"/>
      </c:catAx>
      <c:valAx>
        <c:axId val="132012288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rnd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2010752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B RAW Results'!$F$9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B Analysis'!$AY$67:$AY$74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3B-4A01-97A6-47C7EB1A76BA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B Analysis'!$AZ$67:$AZ$74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F3B-4A01-97A6-47C7EB1A76BA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Analysis'!$BA$67:$BA$74</c:f>
              <c:numCache>
                <c:formatCode>0</c:formatCode>
                <c:ptCount val="8"/>
                <c:pt idx="0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F3B-4A01-97A6-47C7EB1A76BA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Analysis'!$BB$67:$BB$74</c:f>
              <c:numCache>
                <c:formatCode>0</c:formatCode>
                <c:ptCount val="8"/>
                <c:pt idx="0">
                  <c:v>-20</c:v>
                </c:pt>
                <c:pt idx="1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F3B-4A01-97A6-47C7EB1A76BA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Analysis'!$BC$67:$BC$74</c:f>
              <c:numCache>
                <c:formatCode>0</c:formatCode>
                <c:ptCount val="8"/>
                <c:pt idx="1">
                  <c:v>-20</c:v>
                </c:pt>
                <c:pt idx="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F3B-4A01-97A6-47C7EB1A76BA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Analysis'!$BD$67:$BD$74</c:f>
              <c:numCache>
                <c:formatCode>0</c:formatCode>
                <c:ptCount val="8"/>
                <c:pt idx="6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F3B-4A01-97A6-47C7EB1A76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2129536"/>
        <c:axId val="132131072"/>
      </c:radarChart>
      <c:catAx>
        <c:axId val="132129536"/>
        <c:scaling>
          <c:orientation val="minMax"/>
        </c:scaling>
        <c:delete val="1"/>
        <c:axPos val="b"/>
        <c:majorTickMark val="none"/>
        <c:minorTickMark val="none"/>
        <c:tickLblPos val="nextTo"/>
        <c:crossAx val="132131072"/>
        <c:crosses val="autoZero"/>
        <c:auto val="1"/>
        <c:lblAlgn val="ctr"/>
        <c:lblOffset val="100"/>
        <c:noMultiLvlLbl val="0"/>
      </c:catAx>
      <c:valAx>
        <c:axId val="132131072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rnd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2129536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B RAW Results'!$F$10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B Analysis'!$AY$76:$AY$83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E82-49CD-A346-EEB311E8D844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B Analysis'!$AZ$76:$AZ$83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E82-49CD-A346-EEB311E8D844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Analysis'!$BA$76:$BA$83</c:f>
              <c:numCache>
                <c:formatCode>0</c:formatCode>
                <c:ptCount val="8"/>
                <c:pt idx="0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E82-49CD-A346-EEB311E8D844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Analysis'!$BB$76:$BB$83</c:f>
              <c:numCache>
                <c:formatCode>0</c:formatCode>
                <c:ptCount val="8"/>
                <c:pt idx="0">
                  <c:v>-20</c:v>
                </c:pt>
                <c:pt idx="1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E82-49CD-A346-EEB311E8D844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Analysis'!$BC$76:$BC$83</c:f>
              <c:numCache>
                <c:formatCode>0</c:formatCode>
                <c:ptCount val="8"/>
                <c:pt idx="1">
                  <c:v>-20</c:v>
                </c:pt>
                <c:pt idx="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E82-49CD-A346-EEB311E8D844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Analysis'!$BD$76:$BD$83</c:f>
              <c:numCache>
                <c:formatCode>0</c:formatCode>
                <c:ptCount val="8"/>
                <c:pt idx="6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E82-49CD-A346-EEB311E8D8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2195072"/>
        <c:axId val="132196608"/>
      </c:radarChart>
      <c:catAx>
        <c:axId val="132195072"/>
        <c:scaling>
          <c:orientation val="minMax"/>
        </c:scaling>
        <c:delete val="1"/>
        <c:axPos val="b"/>
        <c:majorTickMark val="none"/>
        <c:minorTickMark val="none"/>
        <c:tickLblPos val="nextTo"/>
        <c:crossAx val="132196608"/>
        <c:crosses val="autoZero"/>
        <c:auto val="1"/>
        <c:lblAlgn val="ctr"/>
        <c:lblOffset val="100"/>
        <c:noMultiLvlLbl val="0"/>
      </c:catAx>
      <c:valAx>
        <c:axId val="132196608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rnd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2195072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B RAW Results'!$F$11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B Analysis'!$AY$85:$AY$92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50-4C5B-AC10-DE8BCB44CE3C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B Analysis'!$AZ$85:$AZ$92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50-4C5B-AC10-DE8BCB44CE3C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Analysis'!$BA$85:$BA$92</c:f>
              <c:numCache>
                <c:formatCode>0</c:formatCode>
                <c:ptCount val="8"/>
                <c:pt idx="0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450-4C5B-AC10-DE8BCB44CE3C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Analysis'!$BB$85:$BB$92</c:f>
              <c:numCache>
                <c:formatCode>0</c:formatCode>
                <c:ptCount val="8"/>
                <c:pt idx="0">
                  <c:v>-20</c:v>
                </c:pt>
                <c:pt idx="1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450-4C5B-AC10-DE8BCB44CE3C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Analysis'!$BC$85:$BC$92</c:f>
              <c:numCache>
                <c:formatCode>0</c:formatCode>
                <c:ptCount val="8"/>
                <c:pt idx="1">
                  <c:v>-20</c:v>
                </c:pt>
                <c:pt idx="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450-4C5B-AC10-DE8BCB44CE3C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Analysis'!$BD$85:$BD$92</c:f>
              <c:numCache>
                <c:formatCode>0</c:formatCode>
                <c:ptCount val="8"/>
                <c:pt idx="6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450-4C5B-AC10-DE8BCB44CE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2252416"/>
        <c:axId val="132253952"/>
      </c:radarChart>
      <c:catAx>
        <c:axId val="132252416"/>
        <c:scaling>
          <c:orientation val="minMax"/>
        </c:scaling>
        <c:delete val="1"/>
        <c:axPos val="b"/>
        <c:majorTickMark val="none"/>
        <c:minorTickMark val="none"/>
        <c:tickLblPos val="nextTo"/>
        <c:crossAx val="132253952"/>
        <c:crosses val="autoZero"/>
        <c:auto val="1"/>
        <c:lblAlgn val="ctr"/>
        <c:lblOffset val="100"/>
        <c:noMultiLvlLbl val="0"/>
      </c:catAx>
      <c:valAx>
        <c:axId val="132253952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rnd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2252416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B RAW Results'!$F$12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B Analysis'!$AY$94:$AY$101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3F-47D5-AB2E-581B6536B5EA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B Analysis'!$AZ$94:$AZ$101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73F-47D5-AB2E-581B6536B5EA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Analysis'!$BA$94:$BA$101</c:f>
              <c:numCache>
                <c:formatCode>0</c:formatCode>
                <c:ptCount val="8"/>
                <c:pt idx="0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73F-47D5-AB2E-581B6536B5EA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Analysis'!$BB$94:$BB$101</c:f>
              <c:numCache>
                <c:formatCode>0</c:formatCode>
                <c:ptCount val="8"/>
                <c:pt idx="0">
                  <c:v>-20</c:v>
                </c:pt>
                <c:pt idx="1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73F-47D5-AB2E-581B6536B5EA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Analysis'!$BC$94:$BC$101</c:f>
              <c:numCache>
                <c:formatCode>0</c:formatCode>
                <c:ptCount val="8"/>
                <c:pt idx="1">
                  <c:v>-20</c:v>
                </c:pt>
                <c:pt idx="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73F-47D5-AB2E-581B6536B5EA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Analysis'!$BD$94:$BD$101</c:f>
              <c:numCache>
                <c:formatCode>0</c:formatCode>
                <c:ptCount val="8"/>
                <c:pt idx="6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73F-47D5-AB2E-581B6536B5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2301568"/>
        <c:axId val="132303104"/>
      </c:radarChart>
      <c:catAx>
        <c:axId val="132301568"/>
        <c:scaling>
          <c:orientation val="minMax"/>
        </c:scaling>
        <c:delete val="1"/>
        <c:axPos val="b"/>
        <c:majorTickMark val="none"/>
        <c:minorTickMark val="none"/>
        <c:tickLblPos val="nextTo"/>
        <c:crossAx val="132303104"/>
        <c:crosses val="autoZero"/>
        <c:auto val="1"/>
        <c:lblAlgn val="ctr"/>
        <c:lblOffset val="100"/>
        <c:noMultiLvlLbl val="0"/>
      </c:catAx>
      <c:valAx>
        <c:axId val="132303104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rnd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2301568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Results'!$F$22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E255-486D-8EFB-88C8238C333B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E255-486D-8EFB-88C8238C333B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E255-486D-8EFB-88C8238C333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A Analysis'!$B$2:$E$2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 </c:v>
                </c:pt>
                <c:pt idx="3">
                  <c:v>Healthy &amp; Safe</c:v>
                </c:pt>
              </c:strCache>
            </c:strRef>
          </c:cat>
          <c:val>
            <c:numRef>
              <c:f>'Point A Analysis'!$B$23:$E$23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255-486D-8EFB-88C8238C33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09001344"/>
        <c:axId val="109015424"/>
      </c:barChart>
      <c:catAx>
        <c:axId val="1090013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015424"/>
        <c:crosses val="autoZero"/>
        <c:auto val="1"/>
        <c:lblAlgn val="ctr"/>
        <c:lblOffset val="100"/>
        <c:noMultiLvlLbl val="0"/>
      </c:catAx>
      <c:valAx>
        <c:axId val="109015424"/>
        <c:scaling>
          <c:orientation val="minMax"/>
          <c:max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0013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B RAW Results'!$F$13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B Analysis'!$AY$103:$AY$110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5F4-4CC0-8C8C-65CA386814BB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B Analysis'!$AZ$103:$AZ$110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5F4-4CC0-8C8C-65CA386814BB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Analysis'!$BA$103:$BA$110</c:f>
              <c:numCache>
                <c:formatCode>0</c:formatCode>
                <c:ptCount val="8"/>
                <c:pt idx="0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5F4-4CC0-8C8C-65CA386814BB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Analysis'!$BB$103:$BB$110</c:f>
              <c:numCache>
                <c:formatCode>0</c:formatCode>
                <c:ptCount val="8"/>
                <c:pt idx="0">
                  <c:v>-20</c:v>
                </c:pt>
                <c:pt idx="1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5F4-4CC0-8C8C-65CA386814BB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Analysis'!$BC$103:$BC$110</c:f>
              <c:numCache>
                <c:formatCode>0</c:formatCode>
                <c:ptCount val="8"/>
                <c:pt idx="1">
                  <c:v>-20</c:v>
                </c:pt>
                <c:pt idx="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5F4-4CC0-8C8C-65CA386814BB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Analysis'!$BD$103:$BD$110</c:f>
              <c:numCache>
                <c:formatCode>0</c:formatCode>
                <c:ptCount val="8"/>
                <c:pt idx="6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5F4-4CC0-8C8C-65CA386814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2350720"/>
        <c:axId val="132352256"/>
      </c:radarChart>
      <c:catAx>
        <c:axId val="132350720"/>
        <c:scaling>
          <c:orientation val="minMax"/>
        </c:scaling>
        <c:delete val="1"/>
        <c:axPos val="b"/>
        <c:majorTickMark val="none"/>
        <c:minorTickMark val="none"/>
        <c:tickLblPos val="nextTo"/>
        <c:crossAx val="132352256"/>
        <c:crosses val="autoZero"/>
        <c:auto val="1"/>
        <c:lblAlgn val="ctr"/>
        <c:lblOffset val="100"/>
        <c:noMultiLvlLbl val="0"/>
      </c:catAx>
      <c:valAx>
        <c:axId val="132352256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rnd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2350720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B RAW Results'!$F$18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B Analysis'!$AY$148:$AY$155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B00-4755-80B4-16E012F9F924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B Analysis'!$AZ$148:$AZ$155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B00-4755-80B4-16E012F9F924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Analysis'!$BA$148:$BA$155</c:f>
              <c:numCache>
                <c:formatCode>0</c:formatCode>
                <c:ptCount val="8"/>
                <c:pt idx="0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B00-4755-80B4-16E012F9F924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Analysis'!$BB$148:$BB$155</c:f>
              <c:numCache>
                <c:formatCode>0</c:formatCode>
                <c:ptCount val="8"/>
                <c:pt idx="0">
                  <c:v>-20</c:v>
                </c:pt>
                <c:pt idx="1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B00-4755-80B4-16E012F9F924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Analysis'!$BC$148:$BC$155</c:f>
              <c:numCache>
                <c:formatCode>0</c:formatCode>
                <c:ptCount val="8"/>
                <c:pt idx="1">
                  <c:v>-20</c:v>
                </c:pt>
                <c:pt idx="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B00-4755-80B4-16E012F9F924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Analysis'!$BD$148:$BD$155</c:f>
              <c:numCache>
                <c:formatCode>0</c:formatCode>
                <c:ptCount val="8"/>
                <c:pt idx="6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B00-4755-80B4-16E012F9F9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736320"/>
        <c:axId val="131737856"/>
      </c:radarChart>
      <c:catAx>
        <c:axId val="131736320"/>
        <c:scaling>
          <c:orientation val="minMax"/>
        </c:scaling>
        <c:delete val="1"/>
        <c:axPos val="b"/>
        <c:majorTickMark val="none"/>
        <c:minorTickMark val="none"/>
        <c:tickLblPos val="nextTo"/>
        <c:crossAx val="131737856"/>
        <c:crosses val="autoZero"/>
        <c:auto val="1"/>
        <c:lblAlgn val="ctr"/>
        <c:lblOffset val="100"/>
        <c:noMultiLvlLbl val="0"/>
      </c:catAx>
      <c:valAx>
        <c:axId val="131737856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rnd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736320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B RAW Results'!$F$19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B Analysis'!$AY$157:$AY$164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ED-45FA-A7D3-36202C8F0A65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B Analysis'!$AZ$157:$AZ$164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5ED-45FA-A7D3-36202C8F0A65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Analysis'!$BA$157:$BA$164</c:f>
              <c:numCache>
                <c:formatCode>0</c:formatCode>
                <c:ptCount val="8"/>
                <c:pt idx="0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5ED-45FA-A7D3-36202C8F0A65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Analysis'!$BB$157:$BB$164</c:f>
              <c:numCache>
                <c:formatCode>0</c:formatCode>
                <c:ptCount val="8"/>
                <c:pt idx="0">
                  <c:v>-20</c:v>
                </c:pt>
                <c:pt idx="1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5ED-45FA-A7D3-36202C8F0A65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Analysis'!$BC$157:$BC$164</c:f>
              <c:numCache>
                <c:formatCode>0</c:formatCode>
                <c:ptCount val="8"/>
                <c:pt idx="1">
                  <c:v>-20</c:v>
                </c:pt>
                <c:pt idx="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5ED-45FA-A7D3-36202C8F0A65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Analysis'!$BD$157:$BD$164</c:f>
              <c:numCache>
                <c:formatCode>0</c:formatCode>
                <c:ptCount val="8"/>
                <c:pt idx="6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5ED-45FA-A7D3-36202C8F0A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789568"/>
        <c:axId val="131791104"/>
      </c:radarChart>
      <c:catAx>
        <c:axId val="131789568"/>
        <c:scaling>
          <c:orientation val="minMax"/>
        </c:scaling>
        <c:delete val="1"/>
        <c:axPos val="b"/>
        <c:majorTickMark val="none"/>
        <c:minorTickMark val="none"/>
        <c:tickLblPos val="nextTo"/>
        <c:crossAx val="131791104"/>
        <c:crosses val="autoZero"/>
        <c:auto val="1"/>
        <c:lblAlgn val="ctr"/>
        <c:lblOffset val="100"/>
        <c:noMultiLvlLbl val="0"/>
      </c:catAx>
      <c:valAx>
        <c:axId val="131791104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rnd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789568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B RAW Results'!$F$20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B Analysis'!$AY$166:$AY$173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B3-48D0-9A44-2ED97DBFD721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B Analysis'!$AZ$166:$AZ$173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6B3-48D0-9A44-2ED97DBFD721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Analysis'!$BA$166:$BA$173</c:f>
              <c:numCache>
                <c:formatCode>0</c:formatCode>
                <c:ptCount val="8"/>
                <c:pt idx="0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6B3-48D0-9A44-2ED97DBFD721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Analysis'!$BB$166:$BB$173</c:f>
              <c:numCache>
                <c:formatCode>0</c:formatCode>
                <c:ptCount val="8"/>
                <c:pt idx="0">
                  <c:v>-20</c:v>
                </c:pt>
                <c:pt idx="1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6B3-48D0-9A44-2ED97DBFD721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Analysis'!$BC$166:$BC$173</c:f>
              <c:numCache>
                <c:formatCode>0</c:formatCode>
                <c:ptCount val="8"/>
                <c:pt idx="1">
                  <c:v>-20</c:v>
                </c:pt>
                <c:pt idx="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6B3-48D0-9A44-2ED97DBFD721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Analysis'!$BD$166:$BD$173</c:f>
              <c:numCache>
                <c:formatCode>0</c:formatCode>
                <c:ptCount val="8"/>
                <c:pt idx="6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6B3-48D0-9A44-2ED97DBFD7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912448"/>
        <c:axId val="131913984"/>
      </c:radarChart>
      <c:catAx>
        <c:axId val="131912448"/>
        <c:scaling>
          <c:orientation val="minMax"/>
        </c:scaling>
        <c:delete val="1"/>
        <c:axPos val="b"/>
        <c:majorTickMark val="none"/>
        <c:minorTickMark val="none"/>
        <c:tickLblPos val="nextTo"/>
        <c:crossAx val="131913984"/>
        <c:crosses val="autoZero"/>
        <c:auto val="1"/>
        <c:lblAlgn val="ctr"/>
        <c:lblOffset val="100"/>
        <c:noMultiLvlLbl val="0"/>
      </c:catAx>
      <c:valAx>
        <c:axId val="131913984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rnd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912448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B RAW Results'!$F$21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B Analysis'!$AY$175:$AY$182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20-4561-AD5C-11E8C1D9290B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B Analysis'!$AZ$175:$AZ$182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20-4561-AD5C-11E8C1D9290B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Analysis'!$BA$175:$BA$182</c:f>
              <c:numCache>
                <c:formatCode>0</c:formatCode>
                <c:ptCount val="8"/>
                <c:pt idx="0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720-4561-AD5C-11E8C1D9290B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Analysis'!$BB$175:$BB$182</c:f>
              <c:numCache>
                <c:formatCode>0</c:formatCode>
                <c:ptCount val="8"/>
                <c:pt idx="0">
                  <c:v>-20</c:v>
                </c:pt>
                <c:pt idx="1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720-4561-AD5C-11E8C1D9290B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Analysis'!$BC$175:$BC$182</c:f>
              <c:numCache>
                <c:formatCode>0</c:formatCode>
                <c:ptCount val="8"/>
                <c:pt idx="1">
                  <c:v>-20</c:v>
                </c:pt>
                <c:pt idx="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720-4561-AD5C-11E8C1D9290B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Analysis'!$BD$175:$BD$182</c:f>
              <c:numCache>
                <c:formatCode>0</c:formatCode>
                <c:ptCount val="8"/>
                <c:pt idx="6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720-4561-AD5C-11E8C1D929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2707072"/>
        <c:axId val="132708608"/>
      </c:radarChart>
      <c:catAx>
        <c:axId val="132707072"/>
        <c:scaling>
          <c:orientation val="minMax"/>
        </c:scaling>
        <c:delete val="1"/>
        <c:axPos val="b"/>
        <c:majorTickMark val="none"/>
        <c:minorTickMark val="none"/>
        <c:tickLblPos val="nextTo"/>
        <c:crossAx val="132708608"/>
        <c:crosses val="autoZero"/>
        <c:auto val="1"/>
        <c:lblAlgn val="ctr"/>
        <c:lblOffset val="100"/>
        <c:noMultiLvlLbl val="0"/>
      </c:catAx>
      <c:valAx>
        <c:axId val="132708608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rnd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2707072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B RAW Results'!$F$22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B Analysis'!$AY$184:$AY$191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E1-4B51-A1DA-081544664DF6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B Analysis'!$AZ$184:$AZ$191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E1-4B51-A1DA-081544664DF6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Analysis'!$BA$184:$BA$191</c:f>
              <c:numCache>
                <c:formatCode>0</c:formatCode>
                <c:ptCount val="8"/>
                <c:pt idx="0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4E1-4B51-A1DA-081544664DF6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Analysis'!$BB$184:$BB$191</c:f>
              <c:numCache>
                <c:formatCode>0</c:formatCode>
                <c:ptCount val="8"/>
                <c:pt idx="0">
                  <c:v>-20</c:v>
                </c:pt>
                <c:pt idx="1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4E1-4B51-A1DA-081544664DF6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Analysis'!$BC$184:$BC$191</c:f>
              <c:numCache>
                <c:formatCode>0</c:formatCode>
                <c:ptCount val="8"/>
                <c:pt idx="1">
                  <c:v>-20</c:v>
                </c:pt>
                <c:pt idx="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4E1-4B51-A1DA-081544664DF6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Analysis'!$BD$184:$BD$191</c:f>
              <c:numCache>
                <c:formatCode>0</c:formatCode>
                <c:ptCount val="8"/>
                <c:pt idx="6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4E1-4B51-A1DA-081544664D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2481792"/>
        <c:axId val="132483328"/>
      </c:radarChart>
      <c:catAx>
        <c:axId val="132481792"/>
        <c:scaling>
          <c:orientation val="minMax"/>
        </c:scaling>
        <c:delete val="1"/>
        <c:axPos val="b"/>
        <c:majorTickMark val="none"/>
        <c:minorTickMark val="none"/>
        <c:tickLblPos val="nextTo"/>
        <c:crossAx val="132483328"/>
        <c:crosses val="autoZero"/>
        <c:auto val="1"/>
        <c:lblAlgn val="ctr"/>
        <c:lblOffset val="100"/>
        <c:noMultiLvlLbl val="0"/>
      </c:catAx>
      <c:valAx>
        <c:axId val="132483328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rnd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2481792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B RAW Results'!$F$23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B Analysis'!$AY$193:$AY$200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58-4918-A5EE-863A8307D504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B Analysis'!$AZ$193:$AZ$200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358-4918-A5EE-863A8307D504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Analysis'!$BA$193:$BA$200</c:f>
              <c:numCache>
                <c:formatCode>0</c:formatCode>
                <c:ptCount val="8"/>
                <c:pt idx="0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358-4918-A5EE-863A8307D504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Analysis'!$BB$193:$BB$200</c:f>
              <c:numCache>
                <c:formatCode>0</c:formatCode>
                <c:ptCount val="8"/>
                <c:pt idx="0">
                  <c:v>-20</c:v>
                </c:pt>
                <c:pt idx="1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358-4918-A5EE-863A8307D504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Analysis'!$BC$193:$BC$200</c:f>
              <c:numCache>
                <c:formatCode>0</c:formatCode>
                <c:ptCount val="8"/>
                <c:pt idx="1">
                  <c:v>-20</c:v>
                </c:pt>
                <c:pt idx="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358-4918-A5EE-863A8307D504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Analysis'!$BD$193:$BD$200</c:f>
              <c:numCache>
                <c:formatCode>0</c:formatCode>
                <c:ptCount val="8"/>
                <c:pt idx="6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358-4918-A5EE-863A8307D5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2530944"/>
        <c:axId val="132532480"/>
      </c:radarChart>
      <c:catAx>
        <c:axId val="132530944"/>
        <c:scaling>
          <c:orientation val="minMax"/>
        </c:scaling>
        <c:delete val="1"/>
        <c:axPos val="b"/>
        <c:majorTickMark val="none"/>
        <c:minorTickMark val="none"/>
        <c:tickLblPos val="nextTo"/>
        <c:crossAx val="132532480"/>
        <c:crosses val="autoZero"/>
        <c:auto val="1"/>
        <c:lblAlgn val="ctr"/>
        <c:lblOffset val="100"/>
        <c:noMultiLvlLbl val="0"/>
      </c:catAx>
      <c:valAx>
        <c:axId val="132532480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rnd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2530944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B RAW Results'!$F$24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B Analysis'!$AY$202:$AY$209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3E5-49F8-B30E-AA44F688F139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B Analysis'!$AZ$202:$AZ$209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3E5-49F8-B30E-AA44F688F139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Analysis'!$BA$202:$BA$209</c:f>
              <c:numCache>
                <c:formatCode>0</c:formatCode>
                <c:ptCount val="8"/>
                <c:pt idx="0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3E5-49F8-B30E-AA44F688F139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Analysis'!$BB$202:$BB$209</c:f>
              <c:numCache>
                <c:formatCode>0</c:formatCode>
                <c:ptCount val="8"/>
                <c:pt idx="0">
                  <c:v>-20</c:v>
                </c:pt>
                <c:pt idx="1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3E5-49F8-B30E-AA44F688F139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Analysis'!$BC$202:$BC$209</c:f>
              <c:numCache>
                <c:formatCode>0</c:formatCode>
                <c:ptCount val="8"/>
                <c:pt idx="1">
                  <c:v>-20</c:v>
                </c:pt>
                <c:pt idx="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3E5-49F8-B30E-AA44F688F139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Analysis'!$BD$202:$BD$209</c:f>
              <c:numCache>
                <c:formatCode>0</c:formatCode>
                <c:ptCount val="8"/>
                <c:pt idx="6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3E5-49F8-B30E-AA44F688F1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2571904"/>
        <c:axId val="132573440"/>
      </c:radarChart>
      <c:catAx>
        <c:axId val="132571904"/>
        <c:scaling>
          <c:orientation val="minMax"/>
        </c:scaling>
        <c:delete val="1"/>
        <c:axPos val="b"/>
        <c:majorTickMark val="none"/>
        <c:minorTickMark val="none"/>
        <c:tickLblPos val="nextTo"/>
        <c:crossAx val="132573440"/>
        <c:crosses val="autoZero"/>
        <c:auto val="1"/>
        <c:lblAlgn val="ctr"/>
        <c:lblOffset val="100"/>
        <c:noMultiLvlLbl val="0"/>
      </c:catAx>
      <c:valAx>
        <c:axId val="132573440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rnd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2571904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B RAW Results'!$F$25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B Analysis'!$AY$211:$AY$218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AD-4238-A744-9E61F1366A37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B Analysis'!$AZ$211:$AZ$218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AD-4238-A744-9E61F1366A37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Analysis'!$BA$211:$BA$218</c:f>
              <c:numCache>
                <c:formatCode>0</c:formatCode>
                <c:ptCount val="8"/>
                <c:pt idx="0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4AD-4238-A744-9E61F1366A37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Analysis'!$BB$211:$BB$218</c:f>
              <c:numCache>
                <c:formatCode>0</c:formatCode>
                <c:ptCount val="8"/>
                <c:pt idx="0">
                  <c:v>-20</c:v>
                </c:pt>
                <c:pt idx="1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4AD-4238-A744-9E61F1366A37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Analysis'!$BC$211:$BC$218</c:f>
              <c:numCache>
                <c:formatCode>0</c:formatCode>
                <c:ptCount val="8"/>
                <c:pt idx="1">
                  <c:v>-20</c:v>
                </c:pt>
                <c:pt idx="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4AD-4238-A744-9E61F1366A37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Analysis'!$BD$211:$BD$218</c:f>
              <c:numCache>
                <c:formatCode>0</c:formatCode>
                <c:ptCount val="8"/>
                <c:pt idx="6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4AD-4238-A744-9E61F1366A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2637824"/>
        <c:axId val="132639360"/>
      </c:radarChart>
      <c:catAx>
        <c:axId val="132637824"/>
        <c:scaling>
          <c:orientation val="minMax"/>
        </c:scaling>
        <c:delete val="1"/>
        <c:axPos val="b"/>
        <c:majorTickMark val="none"/>
        <c:minorTickMark val="none"/>
        <c:tickLblPos val="nextTo"/>
        <c:crossAx val="132639360"/>
        <c:crosses val="autoZero"/>
        <c:auto val="1"/>
        <c:lblAlgn val="ctr"/>
        <c:lblOffset val="100"/>
        <c:noMultiLvlLbl val="0"/>
      </c:catAx>
      <c:valAx>
        <c:axId val="132639360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rnd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2637824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B RAW Results'!$F$26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B Analysis'!$AY$220:$AY$227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C0-4784-9881-C8B30C5B71AB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B Analysis'!$AZ$220:$AZ$227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EC0-4784-9881-C8B30C5B71AB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Analysis'!$BA$220:$BA$227</c:f>
              <c:numCache>
                <c:formatCode>0</c:formatCode>
                <c:ptCount val="8"/>
                <c:pt idx="0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EC0-4784-9881-C8B30C5B71AB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Analysis'!$BB$220:$BB$227</c:f>
              <c:numCache>
                <c:formatCode>0</c:formatCode>
                <c:ptCount val="8"/>
                <c:pt idx="0">
                  <c:v>-20</c:v>
                </c:pt>
                <c:pt idx="1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EC0-4784-9881-C8B30C5B71AB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Analysis'!$BC$220:$BC$227</c:f>
              <c:numCache>
                <c:formatCode>0</c:formatCode>
                <c:ptCount val="8"/>
                <c:pt idx="1">
                  <c:v>-20</c:v>
                </c:pt>
                <c:pt idx="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EC0-4784-9881-C8B30C5B71AB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Analysis'!$BD$220:$BD$227</c:f>
              <c:numCache>
                <c:formatCode>0</c:formatCode>
                <c:ptCount val="8"/>
                <c:pt idx="6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EC0-4784-9881-C8B30C5B71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3072000"/>
        <c:axId val="133073536"/>
      </c:radarChart>
      <c:catAx>
        <c:axId val="133072000"/>
        <c:scaling>
          <c:orientation val="minMax"/>
        </c:scaling>
        <c:delete val="1"/>
        <c:axPos val="b"/>
        <c:majorTickMark val="none"/>
        <c:minorTickMark val="none"/>
        <c:tickLblPos val="nextTo"/>
        <c:crossAx val="133073536"/>
        <c:crosses val="autoZero"/>
        <c:auto val="1"/>
        <c:lblAlgn val="ctr"/>
        <c:lblOffset val="100"/>
        <c:noMultiLvlLbl val="0"/>
      </c:catAx>
      <c:valAx>
        <c:axId val="133073536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rnd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3072000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Results'!$F$23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B59D-4808-94AF-FB1F3E545FAA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B59D-4808-94AF-FB1F3E545FAA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B59D-4808-94AF-FB1F3E545FA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A Analysis'!$B$2:$E$2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 </c:v>
                </c:pt>
                <c:pt idx="3">
                  <c:v>Healthy &amp; Safe</c:v>
                </c:pt>
              </c:strCache>
            </c:strRef>
          </c:cat>
          <c:val>
            <c:numRef>
              <c:f>'Point A Analysis'!$B$24:$E$24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59D-4808-94AF-FB1F3E545F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09042688"/>
        <c:axId val="109044480"/>
      </c:barChart>
      <c:catAx>
        <c:axId val="109042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044480"/>
        <c:crosses val="autoZero"/>
        <c:auto val="1"/>
        <c:lblAlgn val="ctr"/>
        <c:lblOffset val="100"/>
        <c:noMultiLvlLbl val="0"/>
      </c:catAx>
      <c:valAx>
        <c:axId val="109044480"/>
        <c:scaling>
          <c:orientation val="minMax"/>
          <c:max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0426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B RAW Results'!$F$27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B Analysis'!$AY$229:$AY$236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52-4E8E-9572-D56AA0C16731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B Analysis'!$AZ$229:$AZ$236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D52-4E8E-9572-D56AA0C16731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Analysis'!$BA$229:$BA$236</c:f>
              <c:numCache>
                <c:formatCode>0</c:formatCode>
                <c:ptCount val="8"/>
                <c:pt idx="0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D52-4E8E-9572-D56AA0C16731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Analysis'!$BB$229:$BB$236</c:f>
              <c:numCache>
                <c:formatCode>0</c:formatCode>
                <c:ptCount val="8"/>
                <c:pt idx="0">
                  <c:v>-20</c:v>
                </c:pt>
                <c:pt idx="1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D52-4E8E-9572-D56AA0C16731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Analysis'!$BC$229:$BC$236</c:f>
              <c:numCache>
                <c:formatCode>0</c:formatCode>
                <c:ptCount val="8"/>
                <c:pt idx="1">
                  <c:v>-20</c:v>
                </c:pt>
                <c:pt idx="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D52-4E8E-9572-D56AA0C16731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Analysis'!$BD$229:$BD$236</c:f>
              <c:numCache>
                <c:formatCode>0</c:formatCode>
                <c:ptCount val="8"/>
                <c:pt idx="6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D52-4E8E-9572-D56AA0C167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3125248"/>
        <c:axId val="133126784"/>
      </c:radarChart>
      <c:catAx>
        <c:axId val="133125248"/>
        <c:scaling>
          <c:orientation val="minMax"/>
        </c:scaling>
        <c:delete val="1"/>
        <c:axPos val="b"/>
        <c:majorTickMark val="none"/>
        <c:minorTickMark val="none"/>
        <c:tickLblPos val="nextTo"/>
        <c:crossAx val="133126784"/>
        <c:crosses val="autoZero"/>
        <c:auto val="1"/>
        <c:lblAlgn val="ctr"/>
        <c:lblOffset val="100"/>
        <c:noMultiLvlLbl val="0"/>
      </c:catAx>
      <c:valAx>
        <c:axId val="133126784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rnd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3125248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B RAW Results'!$F$28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B Analysis'!$AY$238:$AY$245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6DF-45C4-BE95-726F84271FF0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B Analysis'!$AZ$238:$AZ$245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6DF-45C4-BE95-726F84271FF0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Analysis'!$BA$238:$BA$245</c:f>
              <c:numCache>
                <c:formatCode>0</c:formatCode>
                <c:ptCount val="8"/>
                <c:pt idx="0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6DF-45C4-BE95-726F84271FF0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Analysis'!$BB$238:$BB$245</c:f>
              <c:numCache>
                <c:formatCode>0</c:formatCode>
                <c:ptCount val="8"/>
                <c:pt idx="0">
                  <c:v>-20</c:v>
                </c:pt>
                <c:pt idx="1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6DF-45C4-BE95-726F84271FF0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Analysis'!$BC$238:$BC$245</c:f>
              <c:numCache>
                <c:formatCode>0</c:formatCode>
                <c:ptCount val="8"/>
                <c:pt idx="1">
                  <c:v>-20</c:v>
                </c:pt>
                <c:pt idx="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6DF-45C4-BE95-726F84271FF0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Analysis'!$BD$238:$BD$245</c:f>
              <c:numCache>
                <c:formatCode>0</c:formatCode>
                <c:ptCount val="8"/>
                <c:pt idx="6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6DF-45C4-BE95-726F84271F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3244032"/>
        <c:axId val="133245568"/>
      </c:radarChart>
      <c:catAx>
        <c:axId val="133244032"/>
        <c:scaling>
          <c:orientation val="minMax"/>
        </c:scaling>
        <c:delete val="1"/>
        <c:axPos val="b"/>
        <c:majorTickMark val="none"/>
        <c:minorTickMark val="none"/>
        <c:tickLblPos val="nextTo"/>
        <c:crossAx val="133245568"/>
        <c:crosses val="autoZero"/>
        <c:auto val="1"/>
        <c:lblAlgn val="ctr"/>
        <c:lblOffset val="100"/>
        <c:noMultiLvlLbl val="0"/>
      </c:catAx>
      <c:valAx>
        <c:axId val="133245568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rnd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3244032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B RAW Results'!$F$29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B Analysis'!$AY$247:$AY$254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C9-4A03-AF8C-285F487DE452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B Analysis'!$AZ$247:$AZ$254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2C9-4A03-AF8C-285F487DE452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Analysis'!$BA$247:$BA$254</c:f>
              <c:numCache>
                <c:formatCode>0</c:formatCode>
                <c:ptCount val="8"/>
                <c:pt idx="0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2C9-4A03-AF8C-285F487DE452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Analysis'!$BB$247:$BB$254</c:f>
              <c:numCache>
                <c:formatCode>0</c:formatCode>
                <c:ptCount val="8"/>
                <c:pt idx="0">
                  <c:v>-20</c:v>
                </c:pt>
                <c:pt idx="1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2C9-4A03-AF8C-285F487DE452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Analysis'!$BC$247:$BC$254</c:f>
              <c:numCache>
                <c:formatCode>0</c:formatCode>
                <c:ptCount val="8"/>
                <c:pt idx="1">
                  <c:v>-20</c:v>
                </c:pt>
                <c:pt idx="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2C9-4A03-AF8C-285F487DE452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Analysis'!$BD$247:$BD$254</c:f>
              <c:numCache>
                <c:formatCode>0</c:formatCode>
                <c:ptCount val="8"/>
                <c:pt idx="6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2C9-4A03-AF8C-285F487DE4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2846336"/>
        <c:axId val="132847872"/>
      </c:radarChart>
      <c:catAx>
        <c:axId val="132846336"/>
        <c:scaling>
          <c:orientation val="minMax"/>
        </c:scaling>
        <c:delete val="1"/>
        <c:axPos val="b"/>
        <c:majorTickMark val="none"/>
        <c:minorTickMark val="none"/>
        <c:tickLblPos val="nextTo"/>
        <c:crossAx val="132847872"/>
        <c:crosses val="autoZero"/>
        <c:auto val="1"/>
        <c:lblAlgn val="ctr"/>
        <c:lblOffset val="100"/>
        <c:noMultiLvlLbl val="0"/>
      </c:catAx>
      <c:valAx>
        <c:axId val="132847872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rnd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2846336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B RAW Results'!$F$30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B Analysis'!$AY$256:$AY$263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CCE-49CB-935F-20577EE98DD5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B Analysis'!$AZ$256:$AZ$263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CCE-49CB-935F-20577EE98DD5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Analysis'!$BA$256:$BA$263</c:f>
              <c:numCache>
                <c:formatCode>0</c:formatCode>
                <c:ptCount val="8"/>
                <c:pt idx="0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CCE-49CB-935F-20577EE98DD5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Analysis'!$BB$256:$BB$263</c:f>
              <c:numCache>
                <c:formatCode>0</c:formatCode>
                <c:ptCount val="8"/>
                <c:pt idx="0">
                  <c:v>-20</c:v>
                </c:pt>
                <c:pt idx="1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CCE-49CB-935F-20577EE98DD5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Analysis'!$BC$256:$BC$263</c:f>
              <c:numCache>
                <c:formatCode>0</c:formatCode>
                <c:ptCount val="8"/>
                <c:pt idx="1">
                  <c:v>-20</c:v>
                </c:pt>
                <c:pt idx="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CCE-49CB-935F-20577EE98DD5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Analysis'!$BD$256:$BD$263</c:f>
              <c:numCache>
                <c:formatCode>0</c:formatCode>
                <c:ptCount val="8"/>
                <c:pt idx="6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CCE-49CB-935F-20577EE98D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2903680"/>
        <c:axId val="132905216"/>
      </c:radarChart>
      <c:catAx>
        <c:axId val="132903680"/>
        <c:scaling>
          <c:orientation val="minMax"/>
        </c:scaling>
        <c:delete val="1"/>
        <c:axPos val="b"/>
        <c:majorTickMark val="none"/>
        <c:minorTickMark val="none"/>
        <c:tickLblPos val="nextTo"/>
        <c:crossAx val="132905216"/>
        <c:crosses val="autoZero"/>
        <c:auto val="1"/>
        <c:lblAlgn val="ctr"/>
        <c:lblOffset val="100"/>
        <c:noMultiLvlLbl val="0"/>
      </c:catAx>
      <c:valAx>
        <c:axId val="132905216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rnd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2903680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B RAW Results'!$F$31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B Analysis'!$AY$265:$AY$272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911-40C4-9C53-A46EDB068109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B Analysis'!$AZ$265:$AZ$272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911-40C4-9C53-A46EDB068109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Analysis'!$BA$265:$BA$272</c:f>
              <c:numCache>
                <c:formatCode>0</c:formatCode>
                <c:ptCount val="8"/>
                <c:pt idx="0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911-40C4-9C53-A46EDB068109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Analysis'!$BB$265:$BB$272</c:f>
              <c:numCache>
                <c:formatCode>0</c:formatCode>
                <c:ptCount val="8"/>
                <c:pt idx="0">
                  <c:v>-20</c:v>
                </c:pt>
                <c:pt idx="1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911-40C4-9C53-A46EDB068109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Analysis'!$BC$265:$BC$272</c:f>
              <c:numCache>
                <c:formatCode>0</c:formatCode>
                <c:ptCount val="8"/>
                <c:pt idx="1">
                  <c:v>-20</c:v>
                </c:pt>
                <c:pt idx="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911-40C4-9C53-A46EDB068109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Analysis'!$BD$265:$BD$272</c:f>
              <c:numCache>
                <c:formatCode>0</c:formatCode>
                <c:ptCount val="8"/>
                <c:pt idx="6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911-40C4-9C53-A46EDB0681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2948736"/>
        <c:axId val="132950272"/>
      </c:radarChart>
      <c:catAx>
        <c:axId val="132948736"/>
        <c:scaling>
          <c:orientation val="minMax"/>
        </c:scaling>
        <c:delete val="1"/>
        <c:axPos val="b"/>
        <c:majorTickMark val="none"/>
        <c:minorTickMark val="none"/>
        <c:tickLblPos val="nextTo"/>
        <c:crossAx val="132950272"/>
        <c:crosses val="autoZero"/>
        <c:auto val="1"/>
        <c:lblAlgn val="ctr"/>
        <c:lblOffset val="100"/>
        <c:noMultiLvlLbl val="0"/>
      </c:catAx>
      <c:valAx>
        <c:axId val="132950272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rnd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2948736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B RAW Results'!$F$32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B Analysis'!$AY$274:$AY$281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22-4917-8FBD-6D04DD6CC181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B Analysis'!$AZ$274:$AZ$281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322-4917-8FBD-6D04DD6CC181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Analysis'!$BA$274:$BA$281</c:f>
              <c:numCache>
                <c:formatCode>0</c:formatCode>
                <c:ptCount val="8"/>
                <c:pt idx="0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322-4917-8FBD-6D04DD6CC181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Analysis'!$BB$274:$BB$281</c:f>
              <c:numCache>
                <c:formatCode>0</c:formatCode>
                <c:ptCount val="8"/>
                <c:pt idx="0">
                  <c:v>-20</c:v>
                </c:pt>
                <c:pt idx="1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322-4917-8FBD-6D04DD6CC181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Analysis'!$BC$274:$BC$281</c:f>
              <c:numCache>
                <c:formatCode>0</c:formatCode>
                <c:ptCount val="8"/>
                <c:pt idx="1">
                  <c:v>-20</c:v>
                </c:pt>
                <c:pt idx="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322-4917-8FBD-6D04DD6CC181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Analysis'!$BD$274:$BD$281</c:f>
              <c:numCache>
                <c:formatCode>0</c:formatCode>
                <c:ptCount val="8"/>
                <c:pt idx="6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322-4917-8FBD-6D04DD6CC1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3006080"/>
        <c:axId val="133007616"/>
      </c:radarChart>
      <c:catAx>
        <c:axId val="133006080"/>
        <c:scaling>
          <c:orientation val="minMax"/>
        </c:scaling>
        <c:delete val="1"/>
        <c:axPos val="b"/>
        <c:majorTickMark val="none"/>
        <c:minorTickMark val="none"/>
        <c:tickLblPos val="nextTo"/>
        <c:crossAx val="133007616"/>
        <c:crosses val="autoZero"/>
        <c:auto val="1"/>
        <c:lblAlgn val="ctr"/>
        <c:lblOffset val="100"/>
        <c:noMultiLvlLbl val="0"/>
      </c:catAx>
      <c:valAx>
        <c:axId val="133007616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rnd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3006080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B RAW Results'!$F$33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B Analysis'!$AY$283:$AY$290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9C-4597-B71E-18E7849FADCE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B Analysis'!$AZ$283:$AZ$290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09C-4597-B71E-18E7849FADCE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Analysis'!$BA$283:$BA$290</c:f>
              <c:numCache>
                <c:formatCode>0</c:formatCode>
                <c:ptCount val="8"/>
                <c:pt idx="0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09C-4597-B71E-18E7849FADCE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Analysis'!$BB$283:$BB$290</c:f>
              <c:numCache>
                <c:formatCode>0</c:formatCode>
                <c:ptCount val="8"/>
                <c:pt idx="0">
                  <c:v>-20</c:v>
                </c:pt>
                <c:pt idx="1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09C-4597-B71E-18E7849FADCE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Analysis'!$BC$283:$BC$290</c:f>
              <c:numCache>
                <c:formatCode>0</c:formatCode>
                <c:ptCount val="8"/>
                <c:pt idx="1">
                  <c:v>-20</c:v>
                </c:pt>
                <c:pt idx="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09C-4597-B71E-18E7849FADCE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Analysis'!$BD$283:$BD$290</c:f>
              <c:numCache>
                <c:formatCode>0</c:formatCode>
                <c:ptCount val="8"/>
                <c:pt idx="6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09C-4597-B71E-18E7849FAD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3649152"/>
        <c:axId val="133650688"/>
      </c:radarChart>
      <c:catAx>
        <c:axId val="133649152"/>
        <c:scaling>
          <c:orientation val="minMax"/>
        </c:scaling>
        <c:delete val="1"/>
        <c:axPos val="b"/>
        <c:majorTickMark val="none"/>
        <c:minorTickMark val="none"/>
        <c:tickLblPos val="nextTo"/>
        <c:crossAx val="133650688"/>
        <c:crosses val="autoZero"/>
        <c:auto val="1"/>
        <c:lblAlgn val="ctr"/>
        <c:lblOffset val="100"/>
        <c:noMultiLvlLbl val="0"/>
      </c:catAx>
      <c:valAx>
        <c:axId val="133650688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rnd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3649152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B RAW Results'!$F$34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B Analysis'!$AY$292:$AY$299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B2-422E-8B4C-A8D62C60D1C5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B Analysis'!$AZ$292:$AZ$299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B2-422E-8B4C-A8D62C60D1C5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Analysis'!$BA$292:$BA$299</c:f>
              <c:numCache>
                <c:formatCode>0</c:formatCode>
                <c:ptCount val="8"/>
                <c:pt idx="0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4B2-422E-8B4C-A8D62C60D1C5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Analysis'!$BB$292:$BB$299</c:f>
              <c:numCache>
                <c:formatCode>0</c:formatCode>
                <c:ptCount val="8"/>
                <c:pt idx="0">
                  <c:v>-20</c:v>
                </c:pt>
                <c:pt idx="1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4B2-422E-8B4C-A8D62C60D1C5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Analysis'!$BC$292:$BC$299</c:f>
              <c:numCache>
                <c:formatCode>0</c:formatCode>
                <c:ptCount val="8"/>
                <c:pt idx="1">
                  <c:v>-20</c:v>
                </c:pt>
                <c:pt idx="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4B2-422E-8B4C-A8D62C60D1C5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Analysis'!$BD$292:$BD$299</c:f>
              <c:numCache>
                <c:formatCode>0</c:formatCode>
                <c:ptCount val="8"/>
                <c:pt idx="6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4B2-422E-8B4C-A8D62C60D1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3702400"/>
        <c:axId val="133703936"/>
      </c:radarChart>
      <c:catAx>
        <c:axId val="133702400"/>
        <c:scaling>
          <c:orientation val="minMax"/>
        </c:scaling>
        <c:delete val="1"/>
        <c:axPos val="b"/>
        <c:majorTickMark val="none"/>
        <c:minorTickMark val="none"/>
        <c:tickLblPos val="nextTo"/>
        <c:crossAx val="133703936"/>
        <c:crosses val="autoZero"/>
        <c:auto val="1"/>
        <c:lblAlgn val="ctr"/>
        <c:lblOffset val="100"/>
        <c:noMultiLvlLbl val="0"/>
      </c:catAx>
      <c:valAx>
        <c:axId val="133703936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rnd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3702400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B RAW Results'!$F$35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B Analysis'!$AY$301:$AY$308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1AA-4D87-9E3B-046DA3506A1F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B Analysis'!$AZ$301:$AZ$308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1AA-4D87-9E3B-046DA3506A1F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Analysis'!$BA$301:$BA$308</c:f>
              <c:numCache>
                <c:formatCode>0</c:formatCode>
                <c:ptCount val="8"/>
                <c:pt idx="0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1AA-4D87-9E3B-046DA3506A1F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Analysis'!$BB$301:$BB$308</c:f>
              <c:numCache>
                <c:formatCode>0</c:formatCode>
                <c:ptCount val="8"/>
                <c:pt idx="0">
                  <c:v>-20</c:v>
                </c:pt>
                <c:pt idx="1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1AA-4D87-9E3B-046DA3506A1F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Analysis'!$BC$301:$BC$308</c:f>
              <c:numCache>
                <c:formatCode>0</c:formatCode>
                <c:ptCount val="8"/>
                <c:pt idx="1">
                  <c:v>-20</c:v>
                </c:pt>
                <c:pt idx="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1AA-4D87-9E3B-046DA3506A1F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Analysis'!$BD$301:$BD$308</c:f>
              <c:numCache>
                <c:formatCode>0</c:formatCode>
                <c:ptCount val="8"/>
                <c:pt idx="6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1AA-4D87-9E3B-046DA3506A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3743360"/>
        <c:axId val="133744896"/>
      </c:radarChart>
      <c:catAx>
        <c:axId val="133743360"/>
        <c:scaling>
          <c:orientation val="minMax"/>
        </c:scaling>
        <c:delete val="1"/>
        <c:axPos val="b"/>
        <c:majorTickMark val="none"/>
        <c:minorTickMark val="none"/>
        <c:tickLblPos val="nextTo"/>
        <c:crossAx val="133744896"/>
        <c:crosses val="autoZero"/>
        <c:auto val="1"/>
        <c:lblAlgn val="ctr"/>
        <c:lblOffset val="100"/>
        <c:noMultiLvlLbl val="0"/>
      </c:catAx>
      <c:valAx>
        <c:axId val="133744896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rnd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3743360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B RAW Results'!$F$36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B Analysis'!$AY$310:$AY$317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D91-40D9-9DD3-F18034946346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B Analysis'!$AZ$310:$AZ$317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D91-40D9-9DD3-F18034946346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Analysis'!$BA$310:$BA$317</c:f>
              <c:numCache>
                <c:formatCode>0</c:formatCode>
                <c:ptCount val="8"/>
                <c:pt idx="0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D91-40D9-9DD3-F18034946346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Analysis'!$BB$310:$BB$317</c:f>
              <c:numCache>
                <c:formatCode>0</c:formatCode>
                <c:ptCount val="8"/>
                <c:pt idx="0">
                  <c:v>-20</c:v>
                </c:pt>
                <c:pt idx="1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D91-40D9-9DD3-F18034946346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Analysis'!$BC$310:$BC$317</c:f>
              <c:numCache>
                <c:formatCode>0</c:formatCode>
                <c:ptCount val="8"/>
                <c:pt idx="1">
                  <c:v>-20</c:v>
                </c:pt>
                <c:pt idx="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D91-40D9-9DD3-F18034946346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Analysis'!$BD$310:$BD$317</c:f>
              <c:numCache>
                <c:formatCode>0</c:formatCode>
                <c:ptCount val="8"/>
                <c:pt idx="6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D91-40D9-9DD3-F180349463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3804800"/>
        <c:axId val="133806336"/>
      </c:radarChart>
      <c:catAx>
        <c:axId val="133804800"/>
        <c:scaling>
          <c:orientation val="minMax"/>
        </c:scaling>
        <c:delete val="1"/>
        <c:axPos val="b"/>
        <c:majorTickMark val="none"/>
        <c:minorTickMark val="none"/>
        <c:tickLblPos val="nextTo"/>
        <c:crossAx val="133806336"/>
        <c:crosses val="autoZero"/>
        <c:auto val="1"/>
        <c:lblAlgn val="ctr"/>
        <c:lblOffset val="100"/>
        <c:noMultiLvlLbl val="0"/>
      </c:catAx>
      <c:valAx>
        <c:axId val="133806336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rnd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3804800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Results'!$F$24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E490-4264-BFB1-A52DE623E5FC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E490-4264-BFB1-A52DE623E5FC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E490-4264-BFB1-A52DE623E5F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A Analysis'!$B$2:$E$2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 </c:v>
                </c:pt>
                <c:pt idx="3">
                  <c:v>Healthy &amp; Safe</c:v>
                </c:pt>
              </c:strCache>
            </c:strRef>
          </c:cat>
          <c:val>
            <c:numRef>
              <c:f>'Point A Analysis'!$B$25:$E$25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490-4264-BFB1-A52DE623E5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09088128"/>
        <c:axId val="109089920"/>
      </c:barChart>
      <c:catAx>
        <c:axId val="1090881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089920"/>
        <c:crosses val="autoZero"/>
        <c:auto val="1"/>
        <c:lblAlgn val="ctr"/>
        <c:lblOffset val="100"/>
        <c:noMultiLvlLbl val="0"/>
      </c:catAx>
      <c:valAx>
        <c:axId val="109089920"/>
        <c:scaling>
          <c:orientation val="minMax"/>
          <c:max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088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B RAW Results'!$F$37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B Analysis'!$AY$319:$AY$326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C23-4F32-8035-E6AC88AA6BB9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B Analysis'!$AZ$319:$AZ$326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C23-4F32-8035-E6AC88AA6BB9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Analysis'!$BA$319:$BA$326</c:f>
              <c:numCache>
                <c:formatCode>0</c:formatCode>
                <c:ptCount val="8"/>
                <c:pt idx="0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C23-4F32-8035-E6AC88AA6BB9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Analysis'!$BB$319:$BB$326</c:f>
              <c:numCache>
                <c:formatCode>0</c:formatCode>
                <c:ptCount val="8"/>
                <c:pt idx="0">
                  <c:v>-20</c:v>
                </c:pt>
                <c:pt idx="1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C23-4F32-8035-E6AC88AA6BB9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Analysis'!$BC$319:$BC$326</c:f>
              <c:numCache>
                <c:formatCode>0</c:formatCode>
                <c:ptCount val="8"/>
                <c:pt idx="1">
                  <c:v>-20</c:v>
                </c:pt>
                <c:pt idx="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C23-4F32-8035-E6AC88AA6BB9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Analysis'!$BD$319:$BD$326</c:f>
              <c:numCache>
                <c:formatCode>0</c:formatCode>
                <c:ptCount val="8"/>
                <c:pt idx="6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C23-4F32-8035-E6AC88AA6B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3350144"/>
        <c:axId val="133351680"/>
      </c:radarChart>
      <c:catAx>
        <c:axId val="133350144"/>
        <c:scaling>
          <c:orientation val="minMax"/>
        </c:scaling>
        <c:delete val="1"/>
        <c:axPos val="b"/>
        <c:majorTickMark val="none"/>
        <c:minorTickMark val="none"/>
        <c:tickLblPos val="nextTo"/>
        <c:crossAx val="133351680"/>
        <c:crosses val="autoZero"/>
        <c:auto val="1"/>
        <c:lblAlgn val="ctr"/>
        <c:lblOffset val="100"/>
        <c:noMultiLvlLbl val="0"/>
      </c:catAx>
      <c:valAx>
        <c:axId val="133351680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rnd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3350144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B RAW Results'!$F$38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B Analysis'!$AY$328:$AY$335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A9E-4C28-B112-68EFC65D1DC6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B Analysis'!$AZ$328:$AZ$335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A9E-4C28-B112-68EFC65D1DC6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Analysis'!$BA$328:$BA$335</c:f>
              <c:numCache>
                <c:formatCode>0</c:formatCode>
                <c:ptCount val="8"/>
                <c:pt idx="0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A9E-4C28-B112-68EFC65D1DC6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Analysis'!$BB$328:$BB$335</c:f>
              <c:numCache>
                <c:formatCode>0</c:formatCode>
                <c:ptCount val="8"/>
                <c:pt idx="0">
                  <c:v>-20</c:v>
                </c:pt>
                <c:pt idx="1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A9E-4C28-B112-68EFC65D1DC6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Analysis'!$BC$328:$BC$335</c:f>
              <c:numCache>
                <c:formatCode>0</c:formatCode>
                <c:ptCount val="8"/>
                <c:pt idx="1">
                  <c:v>-20</c:v>
                </c:pt>
                <c:pt idx="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A9E-4C28-B112-68EFC65D1DC6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Analysis'!$BD$328:$BD$335</c:f>
              <c:numCache>
                <c:formatCode>0</c:formatCode>
                <c:ptCount val="8"/>
                <c:pt idx="6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A9E-4C28-B112-68EFC65D1D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3391104"/>
        <c:axId val="133392640"/>
      </c:radarChart>
      <c:catAx>
        <c:axId val="133391104"/>
        <c:scaling>
          <c:orientation val="minMax"/>
        </c:scaling>
        <c:delete val="1"/>
        <c:axPos val="b"/>
        <c:majorTickMark val="none"/>
        <c:minorTickMark val="none"/>
        <c:tickLblPos val="nextTo"/>
        <c:crossAx val="133392640"/>
        <c:crosses val="autoZero"/>
        <c:auto val="1"/>
        <c:lblAlgn val="ctr"/>
        <c:lblOffset val="100"/>
        <c:noMultiLvlLbl val="0"/>
      </c:catAx>
      <c:valAx>
        <c:axId val="133392640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rnd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3391104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B RAW Results'!$F$39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B Analysis'!$AY$337:$AY$344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25-4350-A21E-C0E5FD450928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B Analysis'!$AZ$337:$AZ$344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425-4350-A21E-C0E5FD450928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Analysis'!$BA$337:$BA$344</c:f>
              <c:numCache>
                <c:formatCode>0</c:formatCode>
                <c:ptCount val="8"/>
                <c:pt idx="0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425-4350-A21E-C0E5FD450928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Analysis'!$BB$337:$BB$344</c:f>
              <c:numCache>
                <c:formatCode>0</c:formatCode>
                <c:ptCount val="8"/>
                <c:pt idx="0">
                  <c:v>-20</c:v>
                </c:pt>
                <c:pt idx="1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425-4350-A21E-C0E5FD450928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Analysis'!$BC$337:$BC$344</c:f>
              <c:numCache>
                <c:formatCode>0</c:formatCode>
                <c:ptCount val="8"/>
                <c:pt idx="1">
                  <c:v>-20</c:v>
                </c:pt>
                <c:pt idx="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425-4350-A21E-C0E5FD450928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Analysis'!$BD$337:$BD$344</c:f>
              <c:numCache>
                <c:formatCode>0</c:formatCode>
                <c:ptCount val="8"/>
                <c:pt idx="6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425-4350-A21E-C0E5FD4509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3444352"/>
        <c:axId val="133445888"/>
      </c:radarChart>
      <c:catAx>
        <c:axId val="133444352"/>
        <c:scaling>
          <c:orientation val="minMax"/>
        </c:scaling>
        <c:delete val="1"/>
        <c:axPos val="b"/>
        <c:majorTickMark val="none"/>
        <c:minorTickMark val="none"/>
        <c:tickLblPos val="nextTo"/>
        <c:crossAx val="133445888"/>
        <c:crosses val="autoZero"/>
        <c:auto val="1"/>
        <c:lblAlgn val="ctr"/>
        <c:lblOffset val="100"/>
        <c:noMultiLvlLbl val="0"/>
      </c:catAx>
      <c:valAx>
        <c:axId val="133445888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rnd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3444352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B RAW Results'!$F$40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B Analysis'!$AY$346:$AY$353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14-4742-BED3-9B8DAB1847CE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B Analysis'!$AZ$346:$AZ$353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414-4742-BED3-9B8DAB1847CE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Analysis'!$BA$346:$BA$353</c:f>
              <c:numCache>
                <c:formatCode>0</c:formatCode>
                <c:ptCount val="8"/>
                <c:pt idx="0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414-4742-BED3-9B8DAB1847CE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Analysis'!$BB$346:$BB$353</c:f>
              <c:numCache>
                <c:formatCode>0</c:formatCode>
                <c:ptCount val="8"/>
                <c:pt idx="0">
                  <c:v>-20</c:v>
                </c:pt>
                <c:pt idx="1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414-4742-BED3-9B8DAB1847CE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Analysis'!$BC$346:$BC$353</c:f>
              <c:numCache>
                <c:formatCode>0</c:formatCode>
                <c:ptCount val="8"/>
                <c:pt idx="1">
                  <c:v>-20</c:v>
                </c:pt>
                <c:pt idx="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414-4742-BED3-9B8DAB1847CE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Analysis'!$BD$346:$BD$353</c:f>
              <c:numCache>
                <c:formatCode>0</c:formatCode>
                <c:ptCount val="8"/>
                <c:pt idx="6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414-4742-BED3-9B8DAB1847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3489408"/>
        <c:axId val="133490944"/>
      </c:radarChart>
      <c:catAx>
        <c:axId val="133489408"/>
        <c:scaling>
          <c:orientation val="minMax"/>
        </c:scaling>
        <c:delete val="1"/>
        <c:axPos val="b"/>
        <c:majorTickMark val="none"/>
        <c:minorTickMark val="none"/>
        <c:tickLblPos val="nextTo"/>
        <c:crossAx val="133490944"/>
        <c:crosses val="autoZero"/>
        <c:auto val="1"/>
        <c:lblAlgn val="ctr"/>
        <c:lblOffset val="100"/>
        <c:noMultiLvlLbl val="0"/>
      </c:catAx>
      <c:valAx>
        <c:axId val="133490944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rnd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3489408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B RAW Results'!$F$41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B Analysis'!$AY$355:$AY$362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69B-420E-A226-23B30D896155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B Analysis'!$AZ$355:$AZ$362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69B-420E-A226-23B30D896155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Analysis'!$BA$355:$BA$362</c:f>
              <c:numCache>
                <c:formatCode>0</c:formatCode>
                <c:ptCount val="8"/>
                <c:pt idx="0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69B-420E-A226-23B30D896155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Analysis'!$BB$355:$BB$362</c:f>
              <c:numCache>
                <c:formatCode>0</c:formatCode>
                <c:ptCount val="8"/>
                <c:pt idx="0">
                  <c:v>-20</c:v>
                </c:pt>
                <c:pt idx="1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69B-420E-A226-23B30D896155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Analysis'!$BC$355:$BC$362</c:f>
              <c:numCache>
                <c:formatCode>0</c:formatCode>
                <c:ptCount val="8"/>
                <c:pt idx="1">
                  <c:v>-20</c:v>
                </c:pt>
                <c:pt idx="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69B-420E-A226-23B30D896155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Analysis'!$BD$355:$BD$362</c:f>
              <c:numCache>
                <c:formatCode>0</c:formatCode>
                <c:ptCount val="8"/>
                <c:pt idx="6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69B-420E-A226-23B30D8961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4198016"/>
        <c:axId val="134199552"/>
      </c:radarChart>
      <c:catAx>
        <c:axId val="134198016"/>
        <c:scaling>
          <c:orientation val="minMax"/>
        </c:scaling>
        <c:delete val="1"/>
        <c:axPos val="b"/>
        <c:majorTickMark val="none"/>
        <c:minorTickMark val="none"/>
        <c:tickLblPos val="nextTo"/>
        <c:crossAx val="134199552"/>
        <c:crosses val="autoZero"/>
        <c:auto val="1"/>
        <c:lblAlgn val="ctr"/>
        <c:lblOffset val="100"/>
        <c:noMultiLvlLbl val="0"/>
      </c:catAx>
      <c:valAx>
        <c:axId val="134199552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rnd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4198016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B RAW Results'!$F$14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B Analysis'!$AY$112:$AY$119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29-4346-97FF-ABA22664ECCF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B Analysis'!$AZ$112:$AZ$119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29-4346-97FF-ABA22664ECCF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Analysis'!$BA$112:$BA$119</c:f>
              <c:numCache>
                <c:formatCode>0</c:formatCode>
                <c:ptCount val="8"/>
                <c:pt idx="0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629-4346-97FF-ABA22664ECCF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Analysis'!$BB$112:$BB$119</c:f>
              <c:numCache>
                <c:formatCode>0</c:formatCode>
                <c:ptCount val="8"/>
                <c:pt idx="0">
                  <c:v>-20</c:v>
                </c:pt>
                <c:pt idx="1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629-4346-97FF-ABA22664ECCF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Analysis'!$BC$112:$BC$119</c:f>
              <c:numCache>
                <c:formatCode>0</c:formatCode>
                <c:ptCount val="8"/>
                <c:pt idx="1">
                  <c:v>-20</c:v>
                </c:pt>
                <c:pt idx="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629-4346-97FF-ABA22664ECCF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Analysis'!$BD$112:$BD$119</c:f>
              <c:numCache>
                <c:formatCode>0</c:formatCode>
                <c:ptCount val="8"/>
                <c:pt idx="6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629-4346-97FF-ABA22664EC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3985024"/>
        <c:axId val="133986560"/>
      </c:radarChart>
      <c:catAx>
        <c:axId val="133985024"/>
        <c:scaling>
          <c:orientation val="minMax"/>
        </c:scaling>
        <c:delete val="1"/>
        <c:axPos val="b"/>
        <c:majorTickMark val="none"/>
        <c:minorTickMark val="none"/>
        <c:tickLblPos val="nextTo"/>
        <c:crossAx val="133986560"/>
        <c:crosses val="autoZero"/>
        <c:auto val="1"/>
        <c:lblAlgn val="ctr"/>
        <c:lblOffset val="100"/>
        <c:noMultiLvlLbl val="0"/>
      </c:catAx>
      <c:valAx>
        <c:axId val="133986560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rnd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3985024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B RAW Results'!$F$15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B Analysis'!$AY$121:$AY$128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3B-46C4-8F06-7EC4F85AFD43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B Analysis'!$AZ$121:$AZ$128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3B-46C4-8F06-7EC4F85AFD43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Analysis'!$BA$121:$BA$128</c:f>
              <c:numCache>
                <c:formatCode>0</c:formatCode>
                <c:ptCount val="8"/>
                <c:pt idx="0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F3B-46C4-8F06-7EC4F85AFD43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Analysis'!$BB$121:$BB$128</c:f>
              <c:numCache>
                <c:formatCode>0</c:formatCode>
                <c:ptCount val="8"/>
                <c:pt idx="0">
                  <c:v>-20</c:v>
                </c:pt>
                <c:pt idx="1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F3B-46C4-8F06-7EC4F85AFD43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Analysis'!$BC$121:$BC$128</c:f>
              <c:numCache>
                <c:formatCode>0</c:formatCode>
                <c:ptCount val="8"/>
                <c:pt idx="1">
                  <c:v>-20</c:v>
                </c:pt>
                <c:pt idx="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F3B-46C4-8F06-7EC4F85AFD43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Analysis'!$BD$121:$BD$128</c:f>
              <c:numCache>
                <c:formatCode>0</c:formatCode>
                <c:ptCount val="8"/>
                <c:pt idx="6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F3B-46C4-8F06-7EC4F85AFD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4042368"/>
        <c:axId val="134043904"/>
      </c:radarChart>
      <c:catAx>
        <c:axId val="134042368"/>
        <c:scaling>
          <c:orientation val="minMax"/>
        </c:scaling>
        <c:delete val="1"/>
        <c:axPos val="b"/>
        <c:majorTickMark val="none"/>
        <c:minorTickMark val="none"/>
        <c:tickLblPos val="nextTo"/>
        <c:crossAx val="134043904"/>
        <c:crosses val="autoZero"/>
        <c:auto val="1"/>
        <c:lblAlgn val="ctr"/>
        <c:lblOffset val="100"/>
        <c:noMultiLvlLbl val="0"/>
      </c:catAx>
      <c:valAx>
        <c:axId val="134043904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rnd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4042368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B RAW Results'!$F$16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B Analysis'!$AY$130:$AY$137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91-4CC7-8159-9126F491AD99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B Analysis'!$AZ$130:$AZ$137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B91-4CC7-8159-9126F491AD99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Analysis'!$BA$130:$BA$137</c:f>
              <c:numCache>
                <c:formatCode>0</c:formatCode>
                <c:ptCount val="8"/>
                <c:pt idx="0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B91-4CC7-8159-9126F491AD99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Analysis'!$BB$130:$BB$137</c:f>
              <c:numCache>
                <c:formatCode>0</c:formatCode>
                <c:ptCount val="8"/>
                <c:pt idx="0">
                  <c:v>-20</c:v>
                </c:pt>
                <c:pt idx="1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B91-4CC7-8159-9126F491AD99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Analysis'!$BC$130:$BC$137</c:f>
              <c:numCache>
                <c:formatCode>0</c:formatCode>
                <c:ptCount val="8"/>
                <c:pt idx="1">
                  <c:v>-20</c:v>
                </c:pt>
                <c:pt idx="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B91-4CC7-8159-9126F491AD99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Analysis'!$BD$130:$BD$137</c:f>
              <c:numCache>
                <c:formatCode>0</c:formatCode>
                <c:ptCount val="8"/>
                <c:pt idx="6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B91-4CC7-8159-9126F491AD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4091520"/>
        <c:axId val="134093056"/>
      </c:radarChart>
      <c:catAx>
        <c:axId val="134091520"/>
        <c:scaling>
          <c:orientation val="minMax"/>
        </c:scaling>
        <c:delete val="1"/>
        <c:axPos val="b"/>
        <c:majorTickMark val="none"/>
        <c:minorTickMark val="none"/>
        <c:tickLblPos val="nextTo"/>
        <c:crossAx val="134093056"/>
        <c:crosses val="autoZero"/>
        <c:auto val="1"/>
        <c:lblAlgn val="ctr"/>
        <c:lblOffset val="100"/>
        <c:noMultiLvlLbl val="0"/>
      </c:catAx>
      <c:valAx>
        <c:axId val="134093056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rnd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4091520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B RAW Results'!$F$17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B Analysis'!$AY$139:$AY$146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66-47DA-9827-49C2083EE461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B Analysis'!$AZ$139:$AZ$146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66-47DA-9827-49C2083EE461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Analysis'!$BA$139:$BA$146</c:f>
              <c:numCache>
                <c:formatCode>0</c:formatCode>
                <c:ptCount val="8"/>
                <c:pt idx="0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566-47DA-9827-49C2083EE461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Analysis'!$BB$139:$BB$146</c:f>
              <c:numCache>
                <c:formatCode>0</c:formatCode>
                <c:ptCount val="8"/>
                <c:pt idx="0">
                  <c:v>-20</c:v>
                </c:pt>
                <c:pt idx="1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566-47DA-9827-49C2083EE461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Analysis'!$BC$139:$BC$146</c:f>
              <c:numCache>
                <c:formatCode>0</c:formatCode>
                <c:ptCount val="8"/>
                <c:pt idx="1">
                  <c:v>-20</c:v>
                </c:pt>
                <c:pt idx="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566-47DA-9827-49C2083EE461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Analysis'!$BD$139:$BD$146</c:f>
              <c:numCache>
                <c:formatCode>0</c:formatCode>
                <c:ptCount val="8"/>
                <c:pt idx="6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566-47DA-9827-49C2083EE4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4148864"/>
        <c:axId val="134150400"/>
      </c:radarChart>
      <c:catAx>
        <c:axId val="134148864"/>
        <c:scaling>
          <c:orientation val="minMax"/>
        </c:scaling>
        <c:delete val="1"/>
        <c:axPos val="b"/>
        <c:majorTickMark val="none"/>
        <c:minorTickMark val="none"/>
        <c:tickLblPos val="nextTo"/>
        <c:crossAx val="134150400"/>
        <c:crosses val="autoZero"/>
        <c:auto val="1"/>
        <c:lblAlgn val="ctr"/>
        <c:lblOffset val="100"/>
        <c:noMultiLvlLbl val="0"/>
      </c:catAx>
      <c:valAx>
        <c:axId val="134150400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rnd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4148864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Average</a:t>
            </a:r>
            <a:r>
              <a:rPr lang="en-US" baseline="0"/>
              <a:t> </a:t>
            </a:r>
            <a:r>
              <a:rPr lang="en-US"/>
              <a:t>at Point 'A' for all responses </a:t>
            </a:r>
            <a:r>
              <a:rPr lang="en-US" sz="1000"/>
              <a:t>- see BAR</a:t>
            </a:r>
            <a:r>
              <a:rPr lang="en-US" sz="1000" baseline="0"/>
              <a:t> chart for scores</a:t>
            </a:r>
            <a:endParaRPr lang="en-US" sz="1000"/>
          </a:p>
        </c:rich>
      </c:tx>
      <c:layout>
        <c:manualLayout>
          <c:xMode val="edge"/>
          <c:yMode val="edge"/>
          <c:x val="0.10097346371719289"/>
          <c:y val="2.764886573545588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A Analysis'!$AP$4:$AP$11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90-4347-B08D-570C5506BE7B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A Analysis'!$AQ$4:$AQ$11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390-4347-B08D-570C5506BE7B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Analysis'!$AR$4:$AR$11</c:f>
              <c:numCache>
                <c:formatCode>0</c:formatCode>
                <c:ptCount val="8"/>
                <c:pt idx="0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390-4347-B08D-570C5506BE7B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Analysis'!$AS$4:$AS$11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390-4347-B08D-570C5506BE7B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Analysis'!$AT$4:$AT$11</c:f>
              <c:numCache>
                <c:formatCode>0</c:formatCode>
                <c:ptCount val="8"/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390-4347-B08D-570C5506BE7B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Analysis'!$AU$4:$AU$11</c:f>
              <c:numCache>
                <c:formatCode>0</c:formatCode>
                <c:ptCount val="8"/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390-4347-B08D-570C5506BE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4591232"/>
        <c:axId val="134592768"/>
      </c:radarChart>
      <c:catAx>
        <c:axId val="134591232"/>
        <c:scaling>
          <c:orientation val="minMax"/>
        </c:scaling>
        <c:delete val="1"/>
        <c:axPos val="b"/>
        <c:majorTickMark val="none"/>
        <c:minorTickMark val="none"/>
        <c:tickLblPos val="nextTo"/>
        <c:crossAx val="134592768"/>
        <c:crosses val="autoZero"/>
        <c:auto val="1"/>
        <c:lblAlgn val="ctr"/>
        <c:lblOffset val="100"/>
        <c:noMultiLvlLbl val="0"/>
      </c:catAx>
      <c:valAx>
        <c:axId val="134592768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flat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4591232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Results'!$F$25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B87C-47AA-9769-9C3767175C60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B87C-47AA-9769-9C3767175C60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B87C-47AA-9769-9C3767175C6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A Analysis'!$B$2:$E$2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 </c:v>
                </c:pt>
                <c:pt idx="3">
                  <c:v>Healthy &amp; Safe</c:v>
                </c:pt>
              </c:strCache>
            </c:strRef>
          </c:cat>
          <c:val>
            <c:numRef>
              <c:f>'Point A Analysis'!$B$26:$E$26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87C-47AA-9769-9C3767175C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09150208"/>
        <c:axId val="109151744"/>
      </c:barChart>
      <c:catAx>
        <c:axId val="1091502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151744"/>
        <c:crosses val="autoZero"/>
        <c:auto val="1"/>
        <c:lblAlgn val="ctr"/>
        <c:lblOffset val="100"/>
        <c:noMultiLvlLbl val="0"/>
      </c:catAx>
      <c:valAx>
        <c:axId val="109151744"/>
        <c:scaling>
          <c:orientation val="minMax"/>
          <c:max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1502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Average at Point 'B' for all responses </a:t>
            </a:r>
            <a:r>
              <a:rPr lang="en-US" sz="1000"/>
              <a:t>-</a:t>
            </a:r>
            <a:r>
              <a:rPr lang="en-US" sz="1000" baseline="0"/>
              <a:t> see BAR chart for scores</a:t>
            </a:r>
            <a:endParaRPr lang="en-US" sz="1000"/>
          </a:p>
        </c:rich>
      </c:tx>
      <c:layout>
        <c:manualLayout>
          <c:xMode val="edge"/>
          <c:yMode val="edge"/>
          <c:x val="0.12859542993413589"/>
          <c:y val="1.949530380027680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B Analysis'!$AP$4:$AP$11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B1-452A-B11A-C19EFE400F8B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B Analysis'!$AQ$4:$AQ$11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0B1-452A-B11A-C19EFE400F8B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Analysis'!$AR$4:$AR$11</c:f>
              <c:numCache>
                <c:formatCode>0</c:formatCode>
                <c:ptCount val="8"/>
                <c:pt idx="0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0B1-452A-B11A-C19EFE400F8B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Analysis'!$AS$4:$AS$11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0B1-452A-B11A-C19EFE400F8B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Analysis'!$AT$4:$AT$11</c:f>
              <c:numCache>
                <c:formatCode>0</c:formatCode>
                <c:ptCount val="8"/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0B1-452A-B11A-C19EFE400F8B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Analysis'!$AU$4:$AU$11</c:f>
              <c:numCache>
                <c:formatCode>0</c:formatCode>
                <c:ptCount val="8"/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0B1-452A-B11A-C19EFE400F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4648576"/>
        <c:axId val="134650112"/>
      </c:radarChart>
      <c:catAx>
        <c:axId val="134648576"/>
        <c:scaling>
          <c:orientation val="minMax"/>
        </c:scaling>
        <c:delete val="1"/>
        <c:axPos val="b"/>
        <c:majorTickMark val="none"/>
        <c:minorTickMark val="none"/>
        <c:tickLblPos val="nextTo"/>
        <c:crossAx val="134650112"/>
        <c:crosses val="autoZero"/>
        <c:auto val="1"/>
        <c:lblAlgn val="ctr"/>
        <c:lblOffset val="100"/>
        <c:noMultiLvlLbl val="0"/>
      </c:catAx>
      <c:valAx>
        <c:axId val="134650112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flat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4648576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Results'!$F$2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8F74-4B2D-8A4F-93C5E7BFD983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8F74-4B2D-8A4F-93C5E7BFD983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8F74-4B2D-8A4F-93C5E7BFD98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A Analysis'!$B$2:$E$2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 </c:v>
                </c:pt>
                <c:pt idx="3">
                  <c:v>Healthy &amp; Safe</c:v>
                </c:pt>
              </c:strCache>
            </c:strRef>
          </c:cat>
          <c:val>
            <c:numRef>
              <c:f>'Point A Analysis'!$B$3:$E$3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F74-4B2D-8A4F-93C5E7BFD9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2129280"/>
        <c:axId val="42130816"/>
      </c:barChart>
      <c:catAx>
        <c:axId val="421292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130816"/>
        <c:crosses val="autoZero"/>
        <c:auto val="1"/>
        <c:lblAlgn val="ctr"/>
        <c:lblOffset val="100"/>
        <c:noMultiLvlLbl val="0"/>
      </c:catAx>
      <c:valAx>
        <c:axId val="42130816"/>
        <c:scaling>
          <c:orientation val="minMax"/>
          <c:max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1292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Results'!$F$3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F1DF-408F-ABD0-087DDF878BBF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F1DF-408F-ABD0-087DDF878BBF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F1DF-408F-ABD0-087DDF878BB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A Analysis'!$B$2:$E$2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 </c:v>
                </c:pt>
                <c:pt idx="3">
                  <c:v>Healthy &amp; Safe</c:v>
                </c:pt>
              </c:strCache>
            </c:strRef>
          </c:cat>
          <c:val>
            <c:numRef>
              <c:f>'Point A Analysis'!$B$4:$E$4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1DF-408F-ABD0-087DDF878B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2023552"/>
        <c:axId val="42025344"/>
      </c:barChart>
      <c:catAx>
        <c:axId val="42023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025344"/>
        <c:crosses val="autoZero"/>
        <c:auto val="1"/>
        <c:lblAlgn val="ctr"/>
        <c:lblOffset val="100"/>
        <c:noMultiLvlLbl val="0"/>
      </c:catAx>
      <c:valAx>
        <c:axId val="42025344"/>
        <c:scaling>
          <c:orientation val="minMax"/>
          <c:max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023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Results'!$F$4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AE62-4510-9EA2-5B67401A3A53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AE62-4510-9EA2-5B67401A3A53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AE62-4510-9EA2-5B67401A3A5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A Analysis'!$B$2:$E$2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 </c:v>
                </c:pt>
                <c:pt idx="3">
                  <c:v>Healthy &amp; Safe</c:v>
                </c:pt>
              </c:strCache>
            </c:strRef>
          </c:cat>
          <c:val>
            <c:numRef>
              <c:f>'Point A Analysis'!$B$5:$E$5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E62-4510-9EA2-5B67401A3A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2069376"/>
        <c:axId val="42071168"/>
      </c:barChart>
      <c:catAx>
        <c:axId val="42069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071168"/>
        <c:crosses val="autoZero"/>
        <c:auto val="1"/>
        <c:lblAlgn val="ctr"/>
        <c:lblOffset val="100"/>
        <c:noMultiLvlLbl val="0"/>
      </c:catAx>
      <c:valAx>
        <c:axId val="42071168"/>
        <c:scaling>
          <c:orientation val="minMax"/>
          <c:max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0693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Results'!$F$5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FE74-4AE1-B4BC-43B9F743B2B7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FE74-4AE1-B4BC-43B9F743B2B7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FE74-4AE1-B4BC-43B9F743B2B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A Analysis'!$B$2:$E$2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 </c:v>
                </c:pt>
                <c:pt idx="3">
                  <c:v>Healthy &amp; Safe</c:v>
                </c:pt>
              </c:strCache>
            </c:strRef>
          </c:cat>
          <c:val>
            <c:numRef>
              <c:f>'Point A Analysis'!$B$6:$E$6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E74-4AE1-B4BC-43B9F743B2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1980288"/>
        <c:axId val="41981824"/>
      </c:barChart>
      <c:catAx>
        <c:axId val="419802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981824"/>
        <c:crosses val="autoZero"/>
        <c:auto val="1"/>
        <c:lblAlgn val="ctr"/>
        <c:lblOffset val="100"/>
        <c:noMultiLvlLbl val="0"/>
      </c:catAx>
      <c:valAx>
        <c:axId val="41981824"/>
        <c:scaling>
          <c:orientation val="minMax"/>
          <c:max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9802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Results'!$F$6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6239-48A0-A47F-690FB4F497B8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6239-48A0-A47F-690FB4F497B8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6239-48A0-A47F-690FB4F497B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A Analysis'!$B$2:$E$2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 </c:v>
                </c:pt>
                <c:pt idx="3">
                  <c:v>Healthy &amp; Safe</c:v>
                </c:pt>
              </c:strCache>
            </c:strRef>
          </c:cat>
          <c:val>
            <c:numRef>
              <c:f>'Point A Analysis'!$B$7:$E$7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239-48A0-A47F-690FB4F497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35025792"/>
        <c:axId val="135027328"/>
      </c:barChart>
      <c:catAx>
        <c:axId val="135025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5027328"/>
        <c:crosses val="autoZero"/>
        <c:auto val="1"/>
        <c:lblAlgn val="ctr"/>
        <c:lblOffset val="100"/>
        <c:noMultiLvlLbl val="0"/>
      </c:catAx>
      <c:valAx>
        <c:axId val="135027328"/>
        <c:scaling>
          <c:orientation val="minMax"/>
          <c:max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50257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Results'!$F$7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5D2B-4AF8-9F1B-51A1B16ACA8C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5D2B-4AF8-9F1B-51A1B16ACA8C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5D2B-4AF8-9F1B-51A1B16ACA8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A Analysis'!$B$2:$E$2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 </c:v>
                </c:pt>
                <c:pt idx="3">
                  <c:v>Healthy &amp; Safe</c:v>
                </c:pt>
              </c:strCache>
            </c:strRef>
          </c:cat>
          <c:val>
            <c:numRef>
              <c:f>'Point A Analysis'!$B$8:$E$8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D2B-4AF8-9F1B-51A1B16ACA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34809472"/>
        <c:axId val="134811008"/>
      </c:barChart>
      <c:catAx>
        <c:axId val="1348094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4811008"/>
        <c:crosses val="autoZero"/>
        <c:auto val="1"/>
        <c:lblAlgn val="ctr"/>
        <c:lblOffset val="100"/>
        <c:noMultiLvlLbl val="0"/>
      </c:catAx>
      <c:valAx>
        <c:axId val="134811008"/>
        <c:scaling>
          <c:orientation val="minMax"/>
          <c:max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48094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Results'!$F$8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6C20-4F21-850F-2CB74BDE7ECC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6C20-4F21-850F-2CB74BDE7ECC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6C20-4F21-850F-2CB74BDE7EC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A Analysis'!$B$2:$E$2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 </c:v>
                </c:pt>
                <c:pt idx="3">
                  <c:v>Healthy &amp; Safe</c:v>
                </c:pt>
              </c:strCache>
            </c:strRef>
          </c:cat>
          <c:val>
            <c:numRef>
              <c:f>'Point A Analysis'!$B$9:$E$9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C20-4F21-850F-2CB74BDE7E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34847104"/>
        <c:axId val="134857088"/>
      </c:barChart>
      <c:catAx>
        <c:axId val="134847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4857088"/>
        <c:crosses val="autoZero"/>
        <c:auto val="1"/>
        <c:lblAlgn val="ctr"/>
        <c:lblOffset val="100"/>
        <c:noMultiLvlLbl val="0"/>
      </c:catAx>
      <c:valAx>
        <c:axId val="134857088"/>
        <c:scaling>
          <c:orientation val="minMax"/>
          <c:max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48471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Results'!$F$9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F08C-43F1-9E6B-003FAAF6DFBA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F08C-43F1-9E6B-003FAAF6DFBA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F08C-43F1-9E6B-003FAAF6DFB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A Analysis'!$B$2:$E$2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 </c:v>
                </c:pt>
                <c:pt idx="3">
                  <c:v>Healthy &amp; Safe</c:v>
                </c:pt>
              </c:strCache>
            </c:strRef>
          </c:cat>
          <c:val>
            <c:numRef>
              <c:f>'Point A Analysis'!$B$10:$E$10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08C-43F1-9E6B-003FAAF6DF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34888832"/>
        <c:axId val="134890624"/>
      </c:barChart>
      <c:catAx>
        <c:axId val="1348888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4890624"/>
        <c:crosses val="autoZero"/>
        <c:auto val="1"/>
        <c:lblAlgn val="ctr"/>
        <c:lblOffset val="100"/>
        <c:noMultiLvlLbl val="0"/>
      </c:catAx>
      <c:valAx>
        <c:axId val="134890624"/>
        <c:scaling>
          <c:orientation val="minMax"/>
          <c:max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48888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Results'!$F$10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1262-49ED-8B11-2CAF640996B7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1262-49ED-8B11-2CAF640996B7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1262-49ED-8B11-2CAF640996B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A Analysis'!$B$2:$E$2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 </c:v>
                </c:pt>
                <c:pt idx="3">
                  <c:v>Healthy &amp; Safe</c:v>
                </c:pt>
              </c:strCache>
            </c:strRef>
          </c:cat>
          <c:val>
            <c:numRef>
              <c:f>'Point A Analysis'!$B$11:$E$11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262-49ED-8B11-2CAF640996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34951296"/>
        <c:axId val="134952832"/>
      </c:barChart>
      <c:catAx>
        <c:axId val="134951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4952832"/>
        <c:crosses val="autoZero"/>
        <c:auto val="1"/>
        <c:lblAlgn val="ctr"/>
        <c:lblOffset val="100"/>
        <c:noMultiLvlLbl val="0"/>
      </c:catAx>
      <c:valAx>
        <c:axId val="134952832"/>
        <c:scaling>
          <c:orientation val="minMax"/>
          <c:max val="4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49512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Results'!$F$26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0326-4121-A0AB-5C7E08FDCFDE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0326-4121-A0AB-5C7E08FDCFDE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0326-4121-A0AB-5C7E08FDCFD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A Analysis'!$B$2:$E$2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 </c:v>
                </c:pt>
                <c:pt idx="3">
                  <c:v>Healthy &amp; Safe</c:v>
                </c:pt>
              </c:strCache>
            </c:strRef>
          </c:cat>
          <c:val>
            <c:numRef>
              <c:f>'Point A Analysis'!$B$27:$E$27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326-4121-A0AB-5C7E08FDCF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09179648"/>
        <c:axId val="109181184"/>
      </c:barChart>
      <c:catAx>
        <c:axId val="109179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181184"/>
        <c:crosses val="autoZero"/>
        <c:auto val="1"/>
        <c:lblAlgn val="ctr"/>
        <c:lblOffset val="100"/>
        <c:noMultiLvlLbl val="0"/>
      </c:catAx>
      <c:valAx>
        <c:axId val="109181184"/>
        <c:scaling>
          <c:orientation val="minMax"/>
          <c:max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1796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Results'!$F$11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6380-47B2-83A7-398B23952C71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6380-47B2-83A7-398B23952C71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6380-47B2-83A7-398B23952C7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A Analysis'!$B$2:$E$2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 </c:v>
                </c:pt>
                <c:pt idx="3">
                  <c:v>Healthy &amp; Safe</c:v>
                </c:pt>
              </c:strCache>
            </c:strRef>
          </c:cat>
          <c:val>
            <c:numRef>
              <c:f>'Point A Analysis'!$B$12:$E$12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380-47B2-83A7-398B23952C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34980736"/>
        <c:axId val="134982272"/>
      </c:barChart>
      <c:catAx>
        <c:axId val="1349807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4982272"/>
        <c:crosses val="autoZero"/>
        <c:auto val="1"/>
        <c:lblAlgn val="ctr"/>
        <c:lblOffset val="100"/>
        <c:noMultiLvlLbl val="0"/>
      </c:catAx>
      <c:valAx>
        <c:axId val="134982272"/>
        <c:scaling>
          <c:orientation val="minMax"/>
          <c:max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49807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Results'!$F$12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64EA-4332-92A1-6C7FBDB627C8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64EA-4332-92A1-6C7FBDB627C8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64EA-4332-92A1-6C7FBDB627C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A Analysis'!$B$2:$E$2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 </c:v>
                </c:pt>
                <c:pt idx="3">
                  <c:v>Healthy &amp; Safe</c:v>
                </c:pt>
              </c:strCache>
            </c:strRef>
          </c:cat>
          <c:val>
            <c:numRef>
              <c:f>'Point A Analysis'!$B$13:$E$13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4EA-4332-92A1-6C7FBDB627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35485312"/>
        <c:axId val="135486848"/>
      </c:barChart>
      <c:catAx>
        <c:axId val="1354853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5486848"/>
        <c:crosses val="autoZero"/>
        <c:auto val="1"/>
        <c:lblAlgn val="ctr"/>
        <c:lblOffset val="100"/>
        <c:noMultiLvlLbl val="0"/>
      </c:catAx>
      <c:valAx>
        <c:axId val="135486848"/>
        <c:scaling>
          <c:orientation val="minMax"/>
          <c:max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54853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Results'!$F$13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7859-4EA1-84A2-B3902FC7305F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7859-4EA1-84A2-B3902FC7305F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7859-4EA1-84A2-B3902FC7305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A Analysis'!$B$2:$E$2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 </c:v>
                </c:pt>
                <c:pt idx="3">
                  <c:v>Healthy &amp; Safe</c:v>
                </c:pt>
              </c:strCache>
            </c:strRef>
          </c:cat>
          <c:val>
            <c:numRef>
              <c:f>'Point A Analysis'!$B$14:$E$14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859-4EA1-84A2-B3902FC730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35408256"/>
        <c:axId val="135410048"/>
      </c:barChart>
      <c:catAx>
        <c:axId val="1354082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5410048"/>
        <c:crosses val="autoZero"/>
        <c:auto val="1"/>
        <c:lblAlgn val="ctr"/>
        <c:lblOffset val="100"/>
        <c:noMultiLvlLbl val="0"/>
      </c:catAx>
      <c:valAx>
        <c:axId val="135410048"/>
        <c:scaling>
          <c:orientation val="minMax"/>
          <c:max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54082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Results'!$F$14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0D78-4F1E-8363-5D1D749A5B96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0D78-4F1E-8363-5D1D749A5B96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0D78-4F1E-8363-5D1D749A5B9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A Analysis'!$B$2:$E$2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 </c:v>
                </c:pt>
                <c:pt idx="3">
                  <c:v>Healthy &amp; Safe</c:v>
                </c:pt>
              </c:strCache>
            </c:strRef>
          </c:cat>
          <c:val>
            <c:numRef>
              <c:f>'Point A Analysis'!$B$15:$E$15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D78-4F1E-8363-5D1D749A5B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35449984"/>
        <c:axId val="135070848"/>
      </c:barChart>
      <c:catAx>
        <c:axId val="135449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5070848"/>
        <c:crosses val="autoZero"/>
        <c:auto val="1"/>
        <c:lblAlgn val="ctr"/>
        <c:lblOffset val="100"/>
        <c:noMultiLvlLbl val="0"/>
      </c:catAx>
      <c:valAx>
        <c:axId val="135070848"/>
        <c:scaling>
          <c:orientation val="minMax"/>
          <c:max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54499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Results'!$F$15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7D2C-40F4-931A-A8417B7801D1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7D2C-40F4-931A-A8417B7801D1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7D2C-40F4-931A-A8417B7801D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A Analysis'!$B$2:$E$2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 </c:v>
                </c:pt>
                <c:pt idx="3">
                  <c:v>Healthy &amp; Safe</c:v>
                </c:pt>
              </c:strCache>
            </c:strRef>
          </c:cat>
          <c:val>
            <c:numRef>
              <c:f>'Point A Analysis'!$B$16:$E$16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D2C-40F4-931A-A8417B7801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35115136"/>
        <c:axId val="135116672"/>
      </c:barChart>
      <c:catAx>
        <c:axId val="1351151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5116672"/>
        <c:crosses val="autoZero"/>
        <c:auto val="1"/>
        <c:lblAlgn val="ctr"/>
        <c:lblOffset val="100"/>
        <c:noMultiLvlLbl val="0"/>
      </c:catAx>
      <c:valAx>
        <c:axId val="135116672"/>
        <c:scaling>
          <c:orientation val="minMax"/>
          <c:max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51151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Results'!$F$16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9BAC-42A3-84D4-5209B7E4531D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9BAC-42A3-84D4-5209B7E4531D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9BAC-42A3-84D4-5209B7E4531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A Analysis'!$B$2:$E$2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 </c:v>
                </c:pt>
                <c:pt idx="3">
                  <c:v>Healthy &amp; Safe</c:v>
                </c:pt>
              </c:strCache>
            </c:strRef>
          </c:cat>
          <c:val>
            <c:numRef>
              <c:f>'Point A Analysis'!$B$17:$E$17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BAC-42A3-84D4-5209B7E453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35226496"/>
        <c:axId val="135228032"/>
      </c:barChart>
      <c:catAx>
        <c:axId val="1352264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5228032"/>
        <c:crosses val="autoZero"/>
        <c:auto val="1"/>
        <c:lblAlgn val="ctr"/>
        <c:lblOffset val="100"/>
        <c:noMultiLvlLbl val="0"/>
      </c:catAx>
      <c:valAx>
        <c:axId val="135228032"/>
        <c:scaling>
          <c:orientation val="minMax"/>
          <c:max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52264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Results'!$F$17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F3DE-41E0-8F3E-9BA208E891D3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F3DE-41E0-8F3E-9BA208E891D3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F3DE-41E0-8F3E-9BA208E891D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A Analysis'!$B$2:$E$2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 </c:v>
                </c:pt>
                <c:pt idx="3">
                  <c:v>Healthy &amp; Safe</c:v>
                </c:pt>
              </c:strCache>
            </c:strRef>
          </c:cat>
          <c:val>
            <c:numRef>
              <c:f>'Point A Analysis'!$B$18:$E$18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3DE-41E0-8F3E-9BA208E891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35149440"/>
        <c:axId val="135150976"/>
      </c:barChart>
      <c:catAx>
        <c:axId val="1351494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5150976"/>
        <c:crosses val="autoZero"/>
        <c:auto val="1"/>
        <c:lblAlgn val="ctr"/>
        <c:lblOffset val="100"/>
        <c:noMultiLvlLbl val="0"/>
      </c:catAx>
      <c:valAx>
        <c:axId val="135150976"/>
        <c:scaling>
          <c:orientation val="minMax"/>
          <c:max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51494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Results'!$F$18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0681-4815-A3E1-CFB1FCB341C5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0681-4815-A3E1-CFB1FCB341C5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0681-4815-A3E1-CFB1FCB341C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A Analysis'!$B$2:$E$2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 </c:v>
                </c:pt>
                <c:pt idx="3">
                  <c:v>Healthy &amp; Safe</c:v>
                </c:pt>
              </c:strCache>
            </c:strRef>
          </c:cat>
          <c:val>
            <c:numRef>
              <c:f>'Point A Analysis'!$B$19:$E$19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681-4815-A3E1-CFB1FCB341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35178880"/>
        <c:axId val="135188864"/>
      </c:barChart>
      <c:catAx>
        <c:axId val="135178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5188864"/>
        <c:crosses val="autoZero"/>
        <c:auto val="1"/>
        <c:lblAlgn val="ctr"/>
        <c:lblOffset val="100"/>
        <c:noMultiLvlLbl val="0"/>
      </c:catAx>
      <c:valAx>
        <c:axId val="135188864"/>
        <c:scaling>
          <c:orientation val="minMax"/>
          <c:max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51788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Results'!$F$19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4347-4AB5-8115-14E44788BC1A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4347-4AB5-8115-14E44788BC1A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4347-4AB5-8115-14E44788BC1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A Analysis'!$B$2:$E$2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 </c:v>
                </c:pt>
                <c:pt idx="3">
                  <c:v>Healthy &amp; Safe</c:v>
                </c:pt>
              </c:strCache>
            </c:strRef>
          </c:cat>
          <c:val>
            <c:numRef>
              <c:f>'Point A Analysis'!$B$20:$E$20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347-4AB5-8115-14E44788BC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35830912"/>
        <c:axId val="135836800"/>
      </c:barChart>
      <c:catAx>
        <c:axId val="1358309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5836800"/>
        <c:crosses val="autoZero"/>
        <c:auto val="1"/>
        <c:lblAlgn val="ctr"/>
        <c:lblOffset val="100"/>
        <c:noMultiLvlLbl val="0"/>
      </c:catAx>
      <c:valAx>
        <c:axId val="135836800"/>
        <c:scaling>
          <c:orientation val="minMax"/>
          <c:max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58309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Results'!$F$20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2608-407A-970E-342880EA7C87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2608-407A-970E-342880EA7C87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2608-407A-970E-342880EA7C8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A Analysis'!$B$2:$E$2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 </c:v>
                </c:pt>
                <c:pt idx="3">
                  <c:v>Healthy &amp; Safe</c:v>
                </c:pt>
              </c:strCache>
            </c:strRef>
          </c:cat>
          <c:val>
            <c:numRef>
              <c:f>'Point A Analysis'!$B$21:$E$21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608-407A-970E-342880EA7C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35872896"/>
        <c:axId val="135874432"/>
      </c:barChart>
      <c:catAx>
        <c:axId val="1358728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5874432"/>
        <c:crosses val="autoZero"/>
        <c:auto val="1"/>
        <c:lblAlgn val="ctr"/>
        <c:lblOffset val="100"/>
        <c:noMultiLvlLbl val="0"/>
      </c:catAx>
      <c:valAx>
        <c:axId val="135874432"/>
        <c:scaling>
          <c:orientation val="minMax"/>
          <c:max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58728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Results'!$F$27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CBA2-4A69-A1EB-344E7BBFA588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CBA2-4A69-A1EB-344E7BBFA588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CBA2-4A69-A1EB-344E7BBFA58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A Analysis'!$B$2:$E$2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 </c:v>
                </c:pt>
                <c:pt idx="3">
                  <c:v>Healthy &amp; Safe</c:v>
                </c:pt>
              </c:strCache>
            </c:strRef>
          </c:cat>
          <c:val>
            <c:numRef>
              <c:f>'Point A Analysis'!$B$28:$E$28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BA2-4A69-A1EB-344E7BBFA5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14591232"/>
        <c:axId val="114592768"/>
      </c:barChart>
      <c:catAx>
        <c:axId val="114591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4592768"/>
        <c:crosses val="autoZero"/>
        <c:auto val="1"/>
        <c:lblAlgn val="ctr"/>
        <c:lblOffset val="100"/>
        <c:noMultiLvlLbl val="0"/>
      </c:catAx>
      <c:valAx>
        <c:axId val="114592768"/>
        <c:scaling>
          <c:orientation val="minMax"/>
          <c:max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459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Results'!$F$21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0A9D-4AC9-83A0-FA1B0F7E0C8D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0A9D-4AC9-83A0-FA1B0F7E0C8D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0A9D-4AC9-83A0-FA1B0F7E0C8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A Analysis'!$B$2:$E$2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 </c:v>
                </c:pt>
                <c:pt idx="3">
                  <c:v>Healthy &amp; Safe</c:v>
                </c:pt>
              </c:strCache>
            </c:strRef>
          </c:cat>
          <c:val>
            <c:numRef>
              <c:f>'Point A Analysis'!$B$22:$E$22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A9D-4AC9-83A0-FA1B0F7E0C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35910528"/>
        <c:axId val="135912064"/>
      </c:barChart>
      <c:catAx>
        <c:axId val="1359105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5912064"/>
        <c:crosses val="autoZero"/>
        <c:auto val="1"/>
        <c:lblAlgn val="ctr"/>
        <c:lblOffset val="100"/>
        <c:noMultiLvlLbl val="0"/>
      </c:catAx>
      <c:valAx>
        <c:axId val="135912064"/>
        <c:scaling>
          <c:orientation val="minMax"/>
          <c:max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59105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Results'!$F$22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820F-4EBA-9A8F-309CC8357029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820F-4EBA-9A8F-309CC8357029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820F-4EBA-9A8F-309CC835702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A Analysis'!$B$2:$E$2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 </c:v>
                </c:pt>
                <c:pt idx="3">
                  <c:v>Healthy &amp; Safe</c:v>
                </c:pt>
              </c:strCache>
            </c:strRef>
          </c:cat>
          <c:val>
            <c:numRef>
              <c:f>'Point A Analysis'!$B$23:$E$23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20F-4EBA-9A8F-309CC83570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35575424"/>
        <c:axId val="135576960"/>
      </c:barChart>
      <c:catAx>
        <c:axId val="135575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5576960"/>
        <c:crosses val="autoZero"/>
        <c:auto val="1"/>
        <c:lblAlgn val="ctr"/>
        <c:lblOffset val="100"/>
        <c:noMultiLvlLbl val="0"/>
      </c:catAx>
      <c:valAx>
        <c:axId val="135576960"/>
        <c:scaling>
          <c:orientation val="minMax"/>
          <c:max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55754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Results'!$F$23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BCF1-4E61-9956-7B28E146FCEF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BCF1-4E61-9956-7B28E146FCEF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BCF1-4E61-9956-7B28E146FCE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A Analysis'!$B$2:$E$2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 </c:v>
                </c:pt>
                <c:pt idx="3">
                  <c:v>Healthy &amp; Safe</c:v>
                </c:pt>
              </c:strCache>
            </c:strRef>
          </c:cat>
          <c:val>
            <c:numRef>
              <c:f>'Point A Analysis'!$B$24:$E$24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CF1-4E61-9956-7B28E146FC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35629440"/>
        <c:axId val="135631232"/>
      </c:barChart>
      <c:catAx>
        <c:axId val="1356294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5631232"/>
        <c:crosses val="autoZero"/>
        <c:auto val="1"/>
        <c:lblAlgn val="ctr"/>
        <c:lblOffset val="100"/>
        <c:noMultiLvlLbl val="0"/>
      </c:catAx>
      <c:valAx>
        <c:axId val="135631232"/>
        <c:scaling>
          <c:orientation val="minMax"/>
          <c:max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56294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Results'!$F$24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F09F-45CB-9A8F-C1A9C810EC8A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F09F-45CB-9A8F-C1A9C810EC8A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F09F-45CB-9A8F-C1A9C810EC8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A Analysis'!$B$2:$E$2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 </c:v>
                </c:pt>
                <c:pt idx="3">
                  <c:v>Healthy &amp; Safe</c:v>
                </c:pt>
              </c:strCache>
            </c:strRef>
          </c:cat>
          <c:val>
            <c:numRef>
              <c:f>'Point A Analysis'!$B$25:$E$25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09F-45CB-9A8F-C1A9C810EC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35654784"/>
        <c:axId val="135730304"/>
      </c:barChart>
      <c:catAx>
        <c:axId val="135654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5730304"/>
        <c:crosses val="autoZero"/>
        <c:auto val="1"/>
        <c:lblAlgn val="ctr"/>
        <c:lblOffset val="100"/>
        <c:noMultiLvlLbl val="0"/>
      </c:catAx>
      <c:valAx>
        <c:axId val="135730304"/>
        <c:scaling>
          <c:orientation val="minMax"/>
          <c:max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56547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Results'!$F$25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E786-43D4-95E8-F3A11BAED684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E786-43D4-95E8-F3A11BAED684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E786-43D4-95E8-F3A11BAED68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A Analysis'!$B$2:$E$2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 </c:v>
                </c:pt>
                <c:pt idx="3">
                  <c:v>Healthy &amp; Safe</c:v>
                </c:pt>
              </c:strCache>
            </c:strRef>
          </c:cat>
          <c:val>
            <c:numRef>
              <c:f>'Point A Analysis'!$B$26:$E$26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786-43D4-95E8-F3A11BAED6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35778688"/>
        <c:axId val="135780224"/>
      </c:barChart>
      <c:catAx>
        <c:axId val="135778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5780224"/>
        <c:crosses val="autoZero"/>
        <c:auto val="1"/>
        <c:lblAlgn val="ctr"/>
        <c:lblOffset val="100"/>
        <c:noMultiLvlLbl val="0"/>
      </c:catAx>
      <c:valAx>
        <c:axId val="135780224"/>
        <c:scaling>
          <c:orientation val="minMax"/>
          <c:max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57786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Results'!$F$26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957C-4723-A6FD-76B679BFFDE0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957C-4723-A6FD-76B679BFFDE0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957C-4723-A6FD-76B679BFFDE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A Analysis'!$B$2:$E$2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 </c:v>
                </c:pt>
                <c:pt idx="3">
                  <c:v>Healthy &amp; Safe</c:v>
                </c:pt>
              </c:strCache>
            </c:strRef>
          </c:cat>
          <c:val>
            <c:numRef>
              <c:f>'Point A Analysis'!$B$27:$E$27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57C-4723-A6FD-76B679BFFD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36217728"/>
        <c:axId val="136219264"/>
      </c:barChart>
      <c:catAx>
        <c:axId val="136217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6219264"/>
        <c:crosses val="autoZero"/>
        <c:auto val="1"/>
        <c:lblAlgn val="ctr"/>
        <c:lblOffset val="100"/>
        <c:noMultiLvlLbl val="0"/>
      </c:catAx>
      <c:valAx>
        <c:axId val="136219264"/>
        <c:scaling>
          <c:orientation val="minMax"/>
          <c:max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62177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Results'!$F$27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0C0B-424E-B447-476BF49B2011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0C0B-424E-B447-476BF49B2011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0C0B-424E-B447-476BF49B201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A Analysis'!$B$2:$E$2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 </c:v>
                </c:pt>
                <c:pt idx="3">
                  <c:v>Healthy &amp; Safe</c:v>
                </c:pt>
              </c:strCache>
            </c:strRef>
          </c:cat>
          <c:val>
            <c:numRef>
              <c:f>'Point A Analysis'!$B$28:$E$28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C0B-424E-B447-476BF49B20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35997312"/>
        <c:axId val="135998848"/>
      </c:barChart>
      <c:catAx>
        <c:axId val="1359973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5998848"/>
        <c:crosses val="autoZero"/>
        <c:auto val="1"/>
        <c:lblAlgn val="ctr"/>
        <c:lblOffset val="100"/>
        <c:noMultiLvlLbl val="0"/>
      </c:catAx>
      <c:valAx>
        <c:axId val="135998848"/>
        <c:scaling>
          <c:orientation val="minMax"/>
          <c:max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59973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Results'!$F$28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1C2F-4C83-A4C2-31D0130BA513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1C2F-4C83-A4C2-31D0130BA513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1C2F-4C83-A4C2-31D0130BA51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A Analysis'!$B$2:$E$2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 </c:v>
                </c:pt>
                <c:pt idx="3">
                  <c:v>Healthy &amp; Safe</c:v>
                </c:pt>
              </c:strCache>
            </c:strRef>
          </c:cat>
          <c:val>
            <c:numRef>
              <c:f>'Point A Analysis'!$B$29:$E$29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C2F-4C83-A4C2-31D0130BA5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36043136"/>
        <c:axId val="136044928"/>
      </c:barChart>
      <c:catAx>
        <c:axId val="1360431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6044928"/>
        <c:crosses val="autoZero"/>
        <c:auto val="1"/>
        <c:lblAlgn val="ctr"/>
        <c:lblOffset val="100"/>
        <c:noMultiLvlLbl val="0"/>
      </c:catAx>
      <c:valAx>
        <c:axId val="136044928"/>
        <c:scaling>
          <c:orientation val="minMax"/>
          <c:max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60431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Results'!$F$29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A7F0-4A79-8167-AF6C2122CAFB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A7F0-4A79-8167-AF6C2122CAFB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A7F0-4A79-8167-AF6C2122CAF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A Analysis'!$B$2:$E$2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 </c:v>
                </c:pt>
                <c:pt idx="3">
                  <c:v>Healthy &amp; Safe</c:v>
                </c:pt>
              </c:strCache>
            </c:strRef>
          </c:cat>
          <c:val>
            <c:numRef>
              <c:f>'Point A Analysis'!$B$30:$E$30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7F0-4A79-8167-AF6C2122CA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36166784"/>
        <c:axId val="136168576"/>
      </c:barChart>
      <c:catAx>
        <c:axId val="136166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6168576"/>
        <c:crosses val="autoZero"/>
        <c:auto val="1"/>
        <c:lblAlgn val="ctr"/>
        <c:lblOffset val="100"/>
        <c:noMultiLvlLbl val="0"/>
      </c:catAx>
      <c:valAx>
        <c:axId val="136168576"/>
        <c:scaling>
          <c:orientation val="minMax"/>
          <c:max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61667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Results'!$F$30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11C5-496F-95C4-4C9776D90B2B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11C5-496F-95C4-4C9776D90B2B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11C5-496F-95C4-4C9776D90B2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A Analysis'!$B$2:$E$2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 </c:v>
                </c:pt>
                <c:pt idx="3">
                  <c:v>Healthy &amp; Safe</c:v>
                </c:pt>
              </c:strCache>
            </c:strRef>
          </c:cat>
          <c:val>
            <c:numRef>
              <c:f>'Point A Analysis'!$B$31:$E$31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1C5-496F-95C4-4C9776D90B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36536448"/>
        <c:axId val="136537984"/>
      </c:barChart>
      <c:catAx>
        <c:axId val="1365364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6537984"/>
        <c:crosses val="autoZero"/>
        <c:auto val="1"/>
        <c:lblAlgn val="ctr"/>
        <c:lblOffset val="100"/>
        <c:noMultiLvlLbl val="0"/>
      </c:catAx>
      <c:valAx>
        <c:axId val="136537984"/>
        <c:scaling>
          <c:orientation val="minMax"/>
          <c:max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65364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Results'!$F$28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1245-4225-A059-25E945548B99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1245-4225-A059-25E945548B99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1245-4225-A059-25E945548B9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A Analysis'!$B$2:$E$2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 </c:v>
                </c:pt>
                <c:pt idx="3">
                  <c:v>Healthy &amp; Safe</c:v>
                </c:pt>
              </c:strCache>
            </c:strRef>
          </c:cat>
          <c:val>
            <c:numRef>
              <c:f>'Point A Analysis'!$B$29:$E$29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245-4225-A059-25E945548B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14911488"/>
        <c:axId val="114913280"/>
      </c:barChart>
      <c:catAx>
        <c:axId val="1149114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4913280"/>
        <c:crosses val="autoZero"/>
        <c:auto val="1"/>
        <c:lblAlgn val="ctr"/>
        <c:lblOffset val="100"/>
        <c:noMultiLvlLbl val="0"/>
      </c:catAx>
      <c:valAx>
        <c:axId val="114913280"/>
        <c:scaling>
          <c:orientation val="minMax"/>
          <c:max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49114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Results'!$F$31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D3B7-4470-9903-8FD3541B4D5E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D3B7-4470-9903-8FD3541B4D5E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D3B7-4470-9903-8FD3541B4D5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A Analysis'!$B$2:$E$2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 </c:v>
                </c:pt>
                <c:pt idx="3">
                  <c:v>Healthy &amp; Safe</c:v>
                </c:pt>
              </c:strCache>
            </c:strRef>
          </c:cat>
          <c:val>
            <c:numRef>
              <c:f>'Point A Analysis'!$B$32:$E$32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3B7-4470-9903-8FD3541B4D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36328320"/>
        <c:axId val="136329856"/>
      </c:barChart>
      <c:catAx>
        <c:axId val="1363283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6329856"/>
        <c:crosses val="autoZero"/>
        <c:auto val="1"/>
        <c:lblAlgn val="ctr"/>
        <c:lblOffset val="100"/>
        <c:noMultiLvlLbl val="0"/>
      </c:catAx>
      <c:valAx>
        <c:axId val="136329856"/>
        <c:scaling>
          <c:orientation val="minMax"/>
          <c:max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63283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Results'!$F$32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6473-4567-AB28-BBE60EC83839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6473-4567-AB28-BBE60EC83839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6473-4567-AB28-BBE60EC8383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A Analysis'!$B$2:$E$2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 </c:v>
                </c:pt>
                <c:pt idx="3">
                  <c:v>Healthy &amp; Safe</c:v>
                </c:pt>
              </c:strCache>
            </c:strRef>
          </c:cat>
          <c:val>
            <c:numRef>
              <c:f>'Point A Analysis'!$B$33:$E$33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473-4567-AB28-BBE60EC838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36361856"/>
        <c:axId val="136363392"/>
      </c:barChart>
      <c:catAx>
        <c:axId val="1363618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6363392"/>
        <c:crosses val="autoZero"/>
        <c:auto val="1"/>
        <c:lblAlgn val="ctr"/>
        <c:lblOffset val="100"/>
        <c:noMultiLvlLbl val="0"/>
      </c:catAx>
      <c:valAx>
        <c:axId val="136363392"/>
        <c:scaling>
          <c:orientation val="minMax"/>
          <c:max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63618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Results'!$F$33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6794-4FC6-BF7A-98B5324ED8F4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6794-4FC6-BF7A-98B5324ED8F4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6794-4FC6-BF7A-98B5324ED8F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A Analysis'!$B$2:$E$2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 </c:v>
                </c:pt>
                <c:pt idx="3">
                  <c:v>Healthy &amp; Safe</c:v>
                </c:pt>
              </c:strCache>
            </c:strRef>
          </c:cat>
          <c:val>
            <c:numRef>
              <c:f>'Point A Analysis'!$B$34:$E$34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794-4FC6-BF7A-98B5324ED8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36424064"/>
        <c:axId val="136425856"/>
      </c:barChart>
      <c:catAx>
        <c:axId val="136424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6425856"/>
        <c:crosses val="autoZero"/>
        <c:auto val="1"/>
        <c:lblAlgn val="ctr"/>
        <c:lblOffset val="100"/>
        <c:noMultiLvlLbl val="0"/>
      </c:catAx>
      <c:valAx>
        <c:axId val="136425856"/>
        <c:scaling>
          <c:orientation val="minMax"/>
          <c:max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64240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Results'!$F$34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7ADD-49E2-96A6-BC5BB9DF0958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7ADD-49E2-96A6-BC5BB9DF0958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7ADD-49E2-96A6-BC5BB9DF095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A Analysis'!$B$2:$E$2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 </c:v>
                </c:pt>
                <c:pt idx="3">
                  <c:v>Healthy &amp; Safe</c:v>
                </c:pt>
              </c:strCache>
            </c:strRef>
          </c:cat>
          <c:val>
            <c:numRef>
              <c:f>'Point A Analysis'!$B$35:$E$35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ADD-49E2-96A6-BC5BB9DF09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36850816"/>
        <c:axId val="136860800"/>
      </c:barChart>
      <c:catAx>
        <c:axId val="1368508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6860800"/>
        <c:crosses val="autoZero"/>
        <c:auto val="1"/>
        <c:lblAlgn val="ctr"/>
        <c:lblOffset val="100"/>
        <c:noMultiLvlLbl val="0"/>
      </c:catAx>
      <c:valAx>
        <c:axId val="136860800"/>
        <c:scaling>
          <c:orientation val="minMax"/>
          <c:max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68508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Results'!$F$35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CF07-462E-AF4E-1FF6009C8E2B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CF07-462E-AF4E-1FF6009C8E2B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CF07-462E-AF4E-1FF6009C8E2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A Analysis'!$B$2:$E$2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 </c:v>
                </c:pt>
                <c:pt idx="3">
                  <c:v>Healthy &amp; Safe</c:v>
                </c:pt>
              </c:strCache>
            </c:strRef>
          </c:cat>
          <c:val>
            <c:numRef>
              <c:f>'Point A Analysis'!$B$36:$E$36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F07-462E-AF4E-1FF6009C8E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36651136"/>
        <c:axId val="136652672"/>
      </c:barChart>
      <c:catAx>
        <c:axId val="1366511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6652672"/>
        <c:crosses val="autoZero"/>
        <c:auto val="1"/>
        <c:lblAlgn val="ctr"/>
        <c:lblOffset val="100"/>
        <c:noMultiLvlLbl val="0"/>
      </c:catAx>
      <c:valAx>
        <c:axId val="136652672"/>
        <c:scaling>
          <c:orientation val="minMax"/>
          <c:max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66511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Results'!$F$36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64B1-49BB-92F9-EC1C33EF7121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64B1-49BB-92F9-EC1C33EF7121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64B1-49BB-92F9-EC1C33EF712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A Analysis'!$B$2:$E$2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 </c:v>
                </c:pt>
                <c:pt idx="3">
                  <c:v>Healthy &amp; Safe</c:v>
                </c:pt>
              </c:strCache>
            </c:strRef>
          </c:cat>
          <c:val>
            <c:numRef>
              <c:f>'Point A Analysis'!$B$37:$E$37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4B1-49BB-92F9-EC1C33EF71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36688768"/>
        <c:axId val="136690304"/>
      </c:barChart>
      <c:catAx>
        <c:axId val="136688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6690304"/>
        <c:crosses val="autoZero"/>
        <c:auto val="1"/>
        <c:lblAlgn val="ctr"/>
        <c:lblOffset val="100"/>
        <c:noMultiLvlLbl val="0"/>
      </c:catAx>
      <c:valAx>
        <c:axId val="136690304"/>
        <c:scaling>
          <c:orientation val="minMax"/>
          <c:max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66887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Results'!$F$37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3612-49BD-808D-053147B41A55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3612-49BD-808D-053147B41A55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3612-49BD-808D-053147B41A5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A Analysis'!$B$2:$E$2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 </c:v>
                </c:pt>
                <c:pt idx="3">
                  <c:v>Healthy &amp; Safe</c:v>
                </c:pt>
              </c:strCache>
            </c:strRef>
          </c:cat>
          <c:val>
            <c:numRef>
              <c:f>'Point A Analysis'!$B$38:$E$38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612-49BD-808D-053147B41A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36734592"/>
        <c:axId val="136736128"/>
      </c:barChart>
      <c:catAx>
        <c:axId val="1367345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6736128"/>
        <c:crosses val="autoZero"/>
        <c:auto val="1"/>
        <c:lblAlgn val="ctr"/>
        <c:lblOffset val="100"/>
        <c:noMultiLvlLbl val="0"/>
      </c:catAx>
      <c:valAx>
        <c:axId val="136736128"/>
        <c:scaling>
          <c:orientation val="minMax"/>
          <c:max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67345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Results'!$F$38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3A9A-45A1-B521-5C0E11C11075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3A9A-45A1-B521-5C0E11C11075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3A9A-45A1-B521-5C0E11C1107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A Analysis'!$B$2:$E$2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 </c:v>
                </c:pt>
                <c:pt idx="3">
                  <c:v>Healthy &amp; Safe</c:v>
                </c:pt>
              </c:strCache>
            </c:strRef>
          </c:cat>
          <c:val>
            <c:numRef>
              <c:f>'Point A Analysis'!$B$39:$E$39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A9A-45A1-B521-5C0E11C110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36907776"/>
        <c:axId val="136913664"/>
      </c:barChart>
      <c:catAx>
        <c:axId val="1369077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6913664"/>
        <c:crosses val="autoZero"/>
        <c:auto val="1"/>
        <c:lblAlgn val="ctr"/>
        <c:lblOffset val="100"/>
        <c:noMultiLvlLbl val="0"/>
      </c:catAx>
      <c:valAx>
        <c:axId val="136913664"/>
        <c:scaling>
          <c:orientation val="minMax"/>
          <c:max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69077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Results'!$F$39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C472-4F14-9019-12A05248072A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C472-4F14-9019-12A05248072A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C472-4F14-9019-12A05248072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A Analysis'!$B$2:$E$2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 </c:v>
                </c:pt>
                <c:pt idx="3">
                  <c:v>Healthy &amp; Safe</c:v>
                </c:pt>
              </c:strCache>
            </c:strRef>
          </c:cat>
          <c:val>
            <c:numRef>
              <c:f>'Point A Analysis'!$B$40:$E$40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472-4F14-9019-12A0524807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36957952"/>
        <c:axId val="136959488"/>
      </c:barChart>
      <c:catAx>
        <c:axId val="1369579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6959488"/>
        <c:crosses val="autoZero"/>
        <c:auto val="1"/>
        <c:lblAlgn val="ctr"/>
        <c:lblOffset val="100"/>
        <c:noMultiLvlLbl val="0"/>
      </c:catAx>
      <c:valAx>
        <c:axId val="136959488"/>
        <c:scaling>
          <c:orientation val="minMax"/>
          <c:max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69579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Results'!$F$40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F434-46D6-891F-8198745366FB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F434-46D6-891F-8198745366FB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F434-46D6-891F-8198745366F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A Analysis'!$B$2:$E$2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 </c:v>
                </c:pt>
                <c:pt idx="3">
                  <c:v>Healthy &amp; Safe</c:v>
                </c:pt>
              </c:strCache>
            </c:strRef>
          </c:cat>
          <c:val>
            <c:numRef>
              <c:f>'Point A Analysis'!$B$41:$E$41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434-46D6-891F-8198745366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37061120"/>
        <c:axId val="137062656"/>
      </c:barChart>
      <c:catAx>
        <c:axId val="1370611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7062656"/>
        <c:crosses val="autoZero"/>
        <c:auto val="1"/>
        <c:lblAlgn val="ctr"/>
        <c:lblOffset val="100"/>
        <c:noMultiLvlLbl val="0"/>
      </c:catAx>
      <c:valAx>
        <c:axId val="137062656"/>
        <c:scaling>
          <c:orientation val="minMax"/>
          <c:max val="4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70611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Results'!$F$29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C4C8-4B12-9A59-FAF6F33801A6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C4C8-4B12-9A59-FAF6F33801A6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C4C8-4B12-9A59-FAF6F33801A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A Analysis'!$B$2:$E$2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 </c:v>
                </c:pt>
                <c:pt idx="3">
                  <c:v>Healthy &amp; Safe</c:v>
                </c:pt>
              </c:strCache>
            </c:strRef>
          </c:cat>
          <c:val>
            <c:numRef>
              <c:f>'Point A Analysis'!$B$30:$E$30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4C8-4B12-9A59-FAF6F33801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14945024"/>
        <c:axId val="114631424"/>
      </c:barChart>
      <c:catAx>
        <c:axId val="1149450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4631424"/>
        <c:crosses val="autoZero"/>
        <c:auto val="1"/>
        <c:lblAlgn val="ctr"/>
        <c:lblOffset val="100"/>
        <c:noMultiLvlLbl val="0"/>
      </c:catAx>
      <c:valAx>
        <c:axId val="114631424"/>
        <c:scaling>
          <c:orientation val="minMax"/>
          <c:max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49450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Results'!$F$41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7E56-4D6C-ACDF-B962FF1D801D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7E56-4D6C-ACDF-B962FF1D801D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7E56-4D6C-ACDF-B962FF1D801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A Analysis'!$B$2:$E$2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 </c:v>
                </c:pt>
                <c:pt idx="3">
                  <c:v>Healthy &amp; Safe</c:v>
                </c:pt>
              </c:strCache>
            </c:strRef>
          </c:cat>
          <c:val>
            <c:numRef>
              <c:f>'Point A Analysis'!$B$42:$E$42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E56-4D6C-ACDF-B962FF1D80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37094656"/>
        <c:axId val="137096192"/>
      </c:barChart>
      <c:catAx>
        <c:axId val="137094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7096192"/>
        <c:crosses val="autoZero"/>
        <c:auto val="1"/>
        <c:lblAlgn val="ctr"/>
        <c:lblOffset val="100"/>
        <c:noMultiLvlLbl val="0"/>
      </c:catAx>
      <c:valAx>
        <c:axId val="137096192"/>
        <c:scaling>
          <c:orientation val="minMax"/>
          <c:max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70946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Average Score at Point 'A' for all responses</a:t>
            </a:r>
            <a:endParaRPr lang="en-GB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'Point A Analysis'!$AI$3:$AI$6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</c:v>
                </c:pt>
                <c:pt idx="3">
                  <c:v>Feeling Healthy &amp; Safe</c:v>
                </c:pt>
              </c:strCache>
            </c:strRef>
          </c:cat>
          <c:val>
            <c:numRef>
              <c:f>'Point A Analysis'!$AJ$3:$AJ$6</c:f>
              <c:numCache>
                <c:formatCode>General</c:formatCode>
                <c:ptCount val="4"/>
              </c:numCache>
            </c:numRef>
          </c:val>
          <c:extLst>
            <c:ext xmlns:c16="http://schemas.microsoft.com/office/drawing/2014/chart" uri="{C3380CC4-5D6E-409C-BE32-E72D297353CC}">
              <c16:uniqueId val="{00000000-BAE2-4BA9-9C1C-5FE12C74ADDA}"/>
            </c:ext>
          </c:extLst>
        </c:ser>
        <c:ser>
          <c:idx val="1"/>
          <c:order val="1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BAE2-4BA9-9C1C-5FE12C74ADDA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BAE2-4BA9-9C1C-5FE12C74ADDA}"/>
              </c:ext>
            </c:extLst>
          </c:dPt>
          <c:dPt>
            <c:idx val="3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BAE2-4BA9-9C1C-5FE12C74ADD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A Analysis'!$AI$3:$AI$6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</c:v>
                </c:pt>
                <c:pt idx="3">
                  <c:v>Feeling Healthy &amp; Safe</c:v>
                </c:pt>
              </c:strCache>
            </c:strRef>
          </c:cat>
          <c:val>
            <c:numRef>
              <c:f>'Point A Analysis'!$AK$3:$AK$6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AE2-4BA9-9C1C-5FE12C74AD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37153920"/>
        <c:axId val="137168000"/>
      </c:barChart>
      <c:catAx>
        <c:axId val="1371539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7168000"/>
        <c:crosses val="autoZero"/>
        <c:auto val="1"/>
        <c:lblAlgn val="ctr"/>
        <c:lblOffset val="100"/>
        <c:noMultiLvlLbl val="0"/>
      </c:catAx>
      <c:valAx>
        <c:axId val="137168000"/>
        <c:scaling>
          <c:orientation val="minMax"/>
          <c:max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71539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B RAW Results'!$F$2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7AB8-48E2-B5CC-F1031AA7FAC1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7AB8-48E2-B5CC-F1031AA7FAC1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7AB8-48E2-B5CC-F1031AA7FAC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B Analysis'!$B$2:$E$2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 </c:v>
                </c:pt>
                <c:pt idx="3">
                  <c:v>Healthy &amp; Safe</c:v>
                </c:pt>
              </c:strCache>
            </c:strRef>
          </c:cat>
          <c:val>
            <c:numRef>
              <c:f>'Point B Analysis'!$B$3:$E$3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AB8-48E2-B5CC-F1031AA7FA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37208192"/>
        <c:axId val="137209728"/>
      </c:barChart>
      <c:catAx>
        <c:axId val="1372081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7209728"/>
        <c:crosses val="autoZero"/>
        <c:auto val="1"/>
        <c:lblAlgn val="ctr"/>
        <c:lblOffset val="100"/>
        <c:noMultiLvlLbl val="0"/>
      </c:catAx>
      <c:valAx>
        <c:axId val="137209728"/>
        <c:scaling>
          <c:orientation val="minMax"/>
          <c:max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72081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B RAW Results'!$F$3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21EF-4148-A6DF-0182FAB93865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21EF-4148-A6DF-0182FAB93865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21EF-4148-A6DF-0182FAB9386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B Analysis'!$B$2:$E$2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 </c:v>
                </c:pt>
                <c:pt idx="3">
                  <c:v>Healthy &amp; Safe</c:v>
                </c:pt>
              </c:strCache>
            </c:strRef>
          </c:cat>
          <c:val>
            <c:numRef>
              <c:f>'Point B Analysis'!$B$4:$E$4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1EF-4148-A6DF-0182FAB938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37577600"/>
        <c:axId val="137579136"/>
      </c:barChart>
      <c:catAx>
        <c:axId val="137577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7579136"/>
        <c:crosses val="autoZero"/>
        <c:auto val="1"/>
        <c:lblAlgn val="ctr"/>
        <c:lblOffset val="100"/>
        <c:noMultiLvlLbl val="0"/>
      </c:catAx>
      <c:valAx>
        <c:axId val="137579136"/>
        <c:scaling>
          <c:orientation val="minMax"/>
          <c:max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75776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B RAW Results'!$F$4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1903-47C7-A4E9-600A74D00C31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1903-47C7-A4E9-600A74D00C31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1903-47C7-A4E9-600A74D00C3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B Analysis'!$B$2:$E$2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 </c:v>
                </c:pt>
                <c:pt idx="3">
                  <c:v>Healthy &amp; Safe</c:v>
                </c:pt>
              </c:strCache>
            </c:strRef>
          </c:cat>
          <c:val>
            <c:numRef>
              <c:f>'Point B Analysis'!$B$5:$E$5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903-47C7-A4E9-600A74D00C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37631616"/>
        <c:axId val="137633152"/>
      </c:barChart>
      <c:catAx>
        <c:axId val="1376316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7633152"/>
        <c:crosses val="autoZero"/>
        <c:auto val="1"/>
        <c:lblAlgn val="ctr"/>
        <c:lblOffset val="100"/>
        <c:noMultiLvlLbl val="0"/>
      </c:catAx>
      <c:valAx>
        <c:axId val="137633152"/>
        <c:scaling>
          <c:orientation val="minMax"/>
          <c:max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76316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B RAW Results'!$F$5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8594-4EB5-BD0B-F83EA2F50C20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8594-4EB5-BD0B-F83EA2F50C20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8594-4EB5-BD0B-F83EA2F50C2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B Analysis'!$B$2:$E$2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 </c:v>
                </c:pt>
                <c:pt idx="3">
                  <c:v>Healthy &amp; Safe</c:v>
                </c:pt>
              </c:strCache>
            </c:strRef>
          </c:cat>
          <c:val>
            <c:numRef>
              <c:f>'Point B Analysis'!$B$6:$E$6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594-4EB5-BD0B-F83EA2F50C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37681536"/>
        <c:axId val="137298304"/>
      </c:barChart>
      <c:catAx>
        <c:axId val="137681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7298304"/>
        <c:crosses val="autoZero"/>
        <c:auto val="1"/>
        <c:lblAlgn val="ctr"/>
        <c:lblOffset val="100"/>
        <c:noMultiLvlLbl val="0"/>
      </c:catAx>
      <c:valAx>
        <c:axId val="137298304"/>
        <c:scaling>
          <c:orientation val="minMax"/>
          <c:max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76815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B RAW Results'!$F$6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7751-4B94-B388-7B915C87F6A2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7751-4B94-B388-7B915C87F6A2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7751-4B94-B388-7B915C87F6A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B Analysis'!$B$2:$E$2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 </c:v>
                </c:pt>
                <c:pt idx="3">
                  <c:v>Healthy &amp; Safe</c:v>
                </c:pt>
              </c:strCache>
            </c:strRef>
          </c:cat>
          <c:val>
            <c:numRef>
              <c:f>'Point B Analysis'!$B$7:$E$7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751-4B94-B388-7B915C87F6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37325952"/>
        <c:axId val="137327744"/>
      </c:barChart>
      <c:catAx>
        <c:axId val="1373259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7327744"/>
        <c:crosses val="autoZero"/>
        <c:auto val="1"/>
        <c:lblAlgn val="ctr"/>
        <c:lblOffset val="100"/>
        <c:noMultiLvlLbl val="0"/>
      </c:catAx>
      <c:valAx>
        <c:axId val="137327744"/>
        <c:scaling>
          <c:orientation val="minMax"/>
          <c:max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73259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B RAW Results'!$F$7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5984-4CF9-AB8B-98BB6A66DD90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5984-4CF9-AB8B-98BB6A66DD90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5984-4CF9-AB8B-98BB6A66DD9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B Analysis'!$B$2:$E$2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 </c:v>
                </c:pt>
                <c:pt idx="3">
                  <c:v>Healthy &amp; Safe</c:v>
                </c:pt>
              </c:strCache>
            </c:strRef>
          </c:cat>
          <c:val>
            <c:numRef>
              <c:f>'Point B Analysis'!$B$8:$E$8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984-4CF9-AB8B-98BB6A66DD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37371648"/>
        <c:axId val="137373184"/>
      </c:barChart>
      <c:catAx>
        <c:axId val="137371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7373184"/>
        <c:crosses val="autoZero"/>
        <c:auto val="1"/>
        <c:lblAlgn val="ctr"/>
        <c:lblOffset val="100"/>
        <c:noMultiLvlLbl val="0"/>
      </c:catAx>
      <c:valAx>
        <c:axId val="137373184"/>
        <c:scaling>
          <c:orientation val="minMax"/>
          <c:max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73716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B RAW Results'!$F$8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3D91-481C-ABB1-2DA0E9500AFF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3D91-481C-ABB1-2DA0E9500AFF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3D91-481C-ABB1-2DA0E9500AF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B Analysis'!$B$2:$E$2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 </c:v>
                </c:pt>
                <c:pt idx="3">
                  <c:v>Healthy &amp; Safe</c:v>
                </c:pt>
              </c:strCache>
            </c:strRef>
          </c:cat>
          <c:val>
            <c:numRef>
              <c:f>'Point B Analysis'!$B$9:$E$9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D91-481C-ABB1-2DA0E9500A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37421568"/>
        <c:axId val="137423104"/>
      </c:barChart>
      <c:catAx>
        <c:axId val="1374215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7423104"/>
        <c:crosses val="autoZero"/>
        <c:auto val="1"/>
        <c:lblAlgn val="ctr"/>
        <c:lblOffset val="100"/>
        <c:noMultiLvlLbl val="0"/>
      </c:catAx>
      <c:valAx>
        <c:axId val="137423104"/>
        <c:scaling>
          <c:orientation val="minMax"/>
          <c:max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74215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B RAW Results'!$F$9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EC0C-48CD-881A-28B5B7B5A293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EC0C-48CD-881A-28B5B7B5A293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EC0C-48CD-881A-28B5B7B5A29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B Analysis'!$B$2:$E$2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 </c:v>
                </c:pt>
                <c:pt idx="3">
                  <c:v>Healthy &amp; Safe</c:v>
                </c:pt>
              </c:strCache>
            </c:strRef>
          </c:cat>
          <c:val>
            <c:numRef>
              <c:f>'Point B Analysis'!$B$10:$E$10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C0C-48CD-881A-28B5B7B5A2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37471488"/>
        <c:axId val="137473024"/>
      </c:barChart>
      <c:catAx>
        <c:axId val="1374714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7473024"/>
        <c:crosses val="autoZero"/>
        <c:auto val="1"/>
        <c:lblAlgn val="ctr"/>
        <c:lblOffset val="100"/>
        <c:noMultiLvlLbl val="0"/>
      </c:catAx>
      <c:valAx>
        <c:axId val="137473024"/>
        <c:scaling>
          <c:orientation val="minMax"/>
          <c:max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74714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Results'!$F$3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FA3E-43EE-9F3A-A856FEFF5125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FA3E-43EE-9F3A-A856FEFF5125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FA3E-43EE-9F3A-A856FEFF512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A Analysis'!$B$2:$E$2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 </c:v>
                </c:pt>
                <c:pt idx="3">
                  <c:v>Healthy &amp; Safe</c:v>
                </c:pt>
              </c:strCache>
            </c:strRef>
          </c:cat>
          <c:val>
            <c:numRef>
              <c:f>'Point A Analysis'!$B$4:$E$4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A3E-43EE-9F3A-A856FEFF51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02869632"/>
        <c:axId val="102871424"/>
      </c:barChart>
      <c:catAx>
        <c:axId val="1028696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2871424"/>
        <c:crosses val="autoZero"/>
        <c:auto val="1"/>
        <c:lblAlgn val="ctr"/>
        <c:lblOffset val="100"/>
        <c:noMultiLvlLbl val="0"/>
      </c:catAx>
      <c:valAx>
        <c:axId val="102871424"/>
        <c:scaling>
          <c:orientation val="minMax"/>
          <c:max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28696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Results'!$F$30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687A-419F-BAFE-94A3652352EA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687A-419F-BAFE-94A3652352EA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687A-419F-BAFE-94A3652352E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A Analysis'!$B$2:$E$2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 </c:v>
                </c:pt>
                <c:pt idx="3">
                  <c:v>Healthy &amp; Safe</c:v>
                </c:pt>
              </c:strCache>
            </c:strRef>
          </c:cat>
          <c:val>
            <c:numRef>
              <c:f>'Point A Analysis'!$B$31:$E$31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87A-419F-BAFE-94A3652352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14679808"/>
        <c:axId val="114681344"/>
      </c:barChart>
      <c:catAx>
        <c:axId val="1146798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4681344"/>
        <c:crosses val="autoZero"/>
        <c:auto val="1"/>
        <c:lblAlgn val="ctr"/>
        <c:lblOffset val="100"/>
        <c:noMultiLvlLbl val="0"/>
      </c:catAx>
      <c:valAx>
        <c:axId val="114681344"/>
        <c:scaling>
          <c:orientation val="minMax"/>
          <c:max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46798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B RAW Results'!$F$10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CD69-4BDF-BC6A-51EE3265A0C3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CD69-4BDF-BC6A-51EE3265A0C3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CD69-4BDF-BC6A-51EE3265A0C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B Analysis'!$B$2:$E$2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 </c:v>
                </c:pt>
                <c:pt idx="3">
                  <c:v>Healthy &amp; Safe</c:v>
                </c:pt>
              </c:strCache>
            </c:strRef>
          </c:cat>
          <c:val>
            <c:numRef>
              <c:f>'Point B Analysis'!$B$11:$E$11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D69-4BDF-BC6A-51EE3265A0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37967872"/>
        <c:axId val="137977856"/>
      </c:barChart>
      <c:catAx>
        <c:axId val="1379678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7977856"/>
        <c:crosses val="autoZero"/>
        <c:auto val="1"/>
        <c:lblAlgn val="ctr"/>
        <c:lblOffset val="100"/>
        <c:noMultiLvlLbl val="0"/>
      </c:catAx>
      <c:valAx>
        <c:axId val="137977856"/>
        <c:scaling>
          <c:orientation val="minMax"/>
          <c:max val="4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79678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B RAW Results'!$F$11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00A6-4E1D-958C-951E66CF1E58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00A6-4E1D-958C-951E66CF1E58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00A6-4E1D-958C-951E66CF1E5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B Analysis'!$B$2:$E$2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 </c:v>
                </c:pt>
                <c:pt idx="3">
                  <c:v>Healthy &amp; Safe</c:v>
                </c:pt>
              </c:strCache>
            </c:strRef>
          </c:cat>
          <c:val>
            <c:numRef>
              <c:f>'Point B Analysis'!$B$12:$E$12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0A6-4E1D-958C-951E66CF1E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37694208"/>
        <c:axId val="137696000"/>
      </c:barChart>
      <c:catAx>
        <c:axId val="1376942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7696000"/>
        <c:crosses val="autoZero"/>
        <c:auto val="1"/>
        <c:lblAlgn val="ctr"/>
        <c:lblOffset val="100"/>
        <c:noMultiLvlLbl val="0"/>
      </c:catAx>
      <c:valAx>
        <c:axId val="137696000"/>
        <c:scaling>
          <c:orientation val="minMax"/>
          <c:max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76942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B RAW Results'!$F$12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196D-41D9-80DF-1B954F13B4AA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196D-41D9-80DF-1B954F13B4AA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196D-41D9-80DF-1B954F13B4A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B Analysis'!$B$2:$E$2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 </c:v>
                </c:pt>
                <c:pt idx="3">
                  <c:v>Healthy &amp; Safe</c:v>
                </c:pt>
              </c:strCache>
            </c:strRef>
          </c:cat>
          <c:val>
            <c:numRef>
              <c:f>'Point B Analysis'!$B$13:$E$13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96D-41D9-80DF-1B954F13B4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37728000"/>
        <c:axId val="137729536"/>
      </c:barChart>
      <c:catAx>
        <c:axId val="1377280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7729536"/>
        <c:crosses val="autoZero"/>
        <c:auto val="1"/>
        <c:lblAlgn val="ctr"/>
        <c:lblOffset val="100"/>
        <c:noMultiLvlLbl val="0"/>
      </c:catAx>
      <c:valAx>
        <c:axId val="137729536"/>
        <c:scaling>
          <c:orientation val="minMax"/>
          <c:max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77280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B RAW Results'!$F$13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BEF7-48F2-B059-5D46F4B13184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BEF7-48F2-B059-5D46F4B13184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BEF7-48F2-B059-5D46F4B1318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B Analysis'!$B$2:$E$2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 </c:v>
                </c:pt>
                <c:pt idx="3">
                  <c:v>Healthy &amp; Safe</c:v>
                </c:pt>
              </c:strCache>
            </c:strRef>
          </c:cat>
          <c:val>
            <c:numRef>
              <c:f>'Point B Analysis'!$B$14:$E$14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EF7-48F2-B059-5D46F4B131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37933568"/>
        <c:axId val="137935104"/>
      </c:barChart>
      <c:catAx>
        <c:axId val="1379335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7935104"/>
        <c:crosses val="autoZero"/>
        <c:auto val="1"/>
        <c:lblAlgn val="ctr"/>
        <c:lblOffset val="100"/>
        <c:noMultiLvlLbl val="0"/>
      </c:catAx>
      <c:valAx>
        <c:axId val="137935104"/>
        <c:scaling>
          <c:orientation val="minMax"/>
          <c:max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79335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B RAW Results'!$F$14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7BE3-4E15-9AD0-8AA3B054D44C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7BE3-4E15-9AD0-8AA3B054D44C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7BE3-4E15-9AD0-8AA3B054D44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B Analysis'!$B$2:$E$2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 </c:v>
                </c:pt>
                <c:pt idx="3">
                  <c:v>Healthy &amp; Safe</c:v>
                </c:pt>
              </c:strCache>
            </c:strRef>
          </c:cat>
          <c:val>
            <c:numRef>
              <c:f>'Point B Analysis'!$B$15:$E$15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BE3-4E15-9AD0-8AA3B054D4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38294784"/>
        <c:axId val="138296320"/>
      </c:barChart>
      <c:catAx>
        <c:axId val="138294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8296320"/>
        <c:crosses val="autoZero"/>
        <c:auto val="1"/>
        <c:lblAlgn val="ctr"/>
        <c:lblOffset val="100"/>
        <c:noMultiLvlLbl val="0"/>
      </c:catAx>
      <c:valAx>
        <c:axId val="138296320"/>
        <c:scaling>
          <c:orientation val="minMax"/>
          <c:max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82947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B RAW Results'!$F$15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9C3C-4B1A-88A6-594993AE1B2C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9C3C-4B1A-88A6-594993AE1B2C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9C3C-4B1A-88A6-594993AE1B2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B Analysis'!$B$2:$E$2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 </c:v>
                </c:pt>
                <c:pt idx="3">
                  <c:v>Healthy &amp; Safe</c:v>
                </c:pt>
              </c:strCache>
            </c:strRef>
          </c:cat>
          <c:val>
            <c:numRef>
              <c:f>'Point B Analysis'!$B$16:$E$16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C3C-4B1A-88A6-594993AE1B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38328320"/>
        <c:axId val="138342400"/>
      </c:barChart>
      <c:catAx>
        <c:axId val="1383283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8342400"/>
        <c:crosses val="autoZero"/>
        <c:auto val="1"/>
        <c:lblAlgn val="ctr"/>
        <c:lblOffset val="100"/>
        <c:noMultiLvlLbl val="0"/>
      </c:catAx>
      <c:valAx>
        <c:axId val="138342400"/>
        <c:scaling>
          <c:orientation val="minMax"/>
          <c:max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83283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B RAW Results'!$F$16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9B13-4D65-B372-5ACA4B8E408C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9B13-4D65-B372-5ACA4B8E408C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9B13-4D65-B372-5ACA4B8E408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B Analysis'!$B$2:$E$2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 </c:v>
                </c:pt>
                <c:pt idx="3">
                  <c:v>Healthy &amp; Safe</c:v>
                </c:pt>
              </c:strCache>
            </c:strRef>
          </c:cat>
          <c:val>
            <c:numRef>
              <c:f>'Point B Analysis'!$B$17:$E$17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B13-4D65-B372-5ACA4B8E40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38062848"/>
        <c:axId val="138064640"/>
      </c:barChart>
      <c:catAx>
        <c:axId val="1380628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8064640"/>
        <c:crosses val="autoZero"/>
        <c:auto val="1"/>
        <c:lblAlgn val="ctr"/>
        <c:lblOffset val="100"/>
        <c:noMultiLvlLbl val="0"/>
      </c:catAx>
      <c:valAx>
        <c:axId val="138064640"/>
        <c:scaling>
          <c:orientation val="minMax"/>
          <c:max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80628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B RAW Results'!$F$17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76DE-4193-ACC0-8777A2D5CE3D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76DE-4193-ACC0-8777A2D5CE3D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76DE-4193-ACC0-8777A2D5CE3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B Analysis'!$B$2:$E$2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 </c:v>
                </c:pt>
                <c:pt idx="3">
                  <c:v>Healthy &amp; Safe</c:v>
                </c:pt>
              </c:strCache>
            </c:strRef>
          </c:cat>
          <c:val>
            <c:numRef>
              <c:f>'Point B Analysis'!$B$18:$E$18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6DE-4193-ACC0-8777A2D5CE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38108928"/>
        <c:axId val="138110464"/>
      </c:barChart>
      <c:catAx>
        <c:axId val="1381089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8110464"/>
        <c:crosses val="autoZero"/>
        <c:auto val="1"/>
        <c:lblAlgn val="ctr"/>
        <c:lblOffset val="100"/>
        <c:noMultiLvlLbl val="0"/>
      </c:catAx>
      <c:valAx>
        <c:axId val="138110464"/>
        <c:scaling>
          <c:orientation val="minMax"/>
          <c:max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81089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B RAW Results'!$F$18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5EFE-4E6E-A9BC-CF529F175425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5EFE-4E6E-A9BC-CF529F175425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5EFE-4E6E-A9BC-CF529F17542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B Analysis'!$B$2:$E$2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 </c:v>
                </c:pt>
                <c:pt idx="3">
                  <c:v>Healthy &amp; Safe</c:v>
                </c:pt>
              </c:strCache>
            </c:strRef>
          </c:cat>
          <c:val>
            <c:numRef>
              <c:f>'Point B Analysis'!$B$19:$E$19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EFE-4E6E-A9BC-CF529F1754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38150656"/>
        <c:axId val="138152192"/>
      </c:barChart>
      <c:catAx>
        <c:axId val="138150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8152192"/>
        <c:crosses val="autoZero"/>
        <c:auto val="1"/>
        <c:lblAlgn val="ctr"/>
        <c:lblOffset val="100"/>
        <c:noMultiLvlLbl val="0"/>
      </c:catAx>
      <c:valAx>
        <c:axId val="138152192"/>
        <c:scaling>
          <c:orientation val="minMax"/>
          <c:max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81506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B RAW Results'!$F$19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A879-42A5-A80C-F13E9C478970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A879-42A5-A80C-F13E9C478970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A879-42A5-A80C-F13E9C47897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B Analysis'!$B$2:$E$2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 </c:v>
                </c:pt>
                <c:pt idx="3">
                  <c:v>Healthy &amp; Safe</c:v>
                </c:pt>
              </c:strCache>
            </c:strRef>
          </c:cat>
          <c:val>
            <c:numRef>
              <c:f>'Point B Analysis'!$B$20:$E$20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879-42A5-A80C-F13E9C4789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38200576"/>
        <c:axId val="138202112"/>
      </c:barChart>
      <c:catAx>
        <c:axId val="1382005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8202112"/>
        <c:crosses val="autoZero"/>
        <c:auto val="1"/>
        <c:lblAlgn val="ctr"/>
        <c:lblOffset val="100"/>
        <c:noMultiLvlLbl val="0"/>
      </c:catAx>
      <c:valAx>
        <c:axId val="138202112"/>
        <c:scaling>
          <c:orientation val="minMax"/>
          <c:max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82005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Results'!$F$31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83D1-4FD3-B56B-B53BD6FE723D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83D1-4FD3-B56B-B53BD6FE723D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83D1-4FD3-B56B-B53BD6FE723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A Analysis'!$B$2:$E$2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 </c:v>
                </c:pt>
                <c:pt idx="3">
                  <c:v>Healthy &amp; Safe</c:v>
                </c:pt>
              </c:strCache>
            </c:strRef>
          </c:cat>
          <c:val>
            <c:numRef>
              <c:f>'Point A Analysis'!$B$32:$E$32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3D1-4FD3-B56B-B53BD6FE72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14741632"/>
        <c:axId val="114743168"/>
      </c:barChart>
      <c:catAx>
        <c:axId val="1147416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4743168"/>
        <c:crosses val="autoZero"/>
        <c:auto val="1"/>
        <c:lblAlgn val="ctr"/>
        <c:lblOffset val="100"/>
        <c:noMultiLvlLbl val="0"/>
      </c:catAx>
      <c:valAx>
        <c:axId val="114743168"/>
        <c:scaling>
          <c:orientation val="minMax"/>
          <c:max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47416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B RAW Results'!$F$20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5193-4729-BA9C-52B1B54DD074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5193-4729-BA9C-52B1B54DD074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5193-4729-BA9C-52B1B54DD07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B Analysis'!$B$2:$E$2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 </c:v>
                </c:pt>
                <c:pt idx="3">
                  <c:v>Healthy &amp; Safe</c:v>
                </c:pt>
              </c:strCache>
            </c:strRef>
          </c:cat>
          <c:val>
            <c:numRef>
              <c:f>'Point B Analysis'!$B$21:$E$21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193-4729-BA9C-52B1B54DD0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38377472"/>
        <c:axId val="138383360"/>
      </c:barChart>
      <c:catAx>
        <c:axId val="1383774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8383360"/>
        <c:crosses val="autoZero"/>
        <c:auto val="1"/>
        <c:lblAlgn val="ctr"/>
        <c:lblOffset val="100"/>
        <c:noMultiLvlLbl val="0"/>
      </c:catAx>
      <c:valAx>
        <c:axId val="138383360"/>
        <c:scaling>
          <c:orientation val="minMax"/>
          <c:max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83774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B RAW Results'!$F$21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997D-4EA2-8702-E815CD334950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997D-4EA2-8702-E815CD334950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997D-4EA2-8702-E815CD33495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B Analysis'!$B$2:$E$2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 </c:v>
                </c:pt>
                <c:pt idx="3">
                  <c:v>Healthy &amp; Safe</c:v>
                </c:pt>
              </c:strCache>
            </c:strRef>
          </c:cat>
          <c:val>
            <c:numRef>
              <c:f>'Point B Analysis'!$B$22:$E$22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97D-4EA2-8702-E815CD3349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38693632"/>
        <c:axId val="138699520"/>
      </c:barChart>
      <c:catAx>
        <c:axId val="1386936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8699520"/>
        <c:crosses val="autoZero"/>
        <c:auto val="1"/>
        <c:lblAlgn val="ctr"/>
        <c:lblOffset val="100"/>
        <c:noMultiLvlLbl val="0"/>
      </c:catAx>
      <c:valAx>
        <c:axId val="138699520"/>
        <c:scaling>
          <c:orientation val="minMax"/>
          <c:max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86936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B RAW Results'!$F$22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F7A9-41DD-9FD4-96F33624B9B7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F7A9-41DD-9FD4-96F33624B9B7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F7A9-41DD-9FD4-96F33624B9B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B Analysis'!$B$2:$E$2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 </c:v>
                </c:pt>
                <c:pt idx="3">
                  <c:v>Healthy &amp; Safe</c:v>
                </c:pt>
              </c:strCache>
            </c:strRef>
          </c:cat>
          <c:val>
            <c:numRef>
              <c:f>'Point B Analysis'!$B$23:$E$23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7A9-41DD-9FD4-96F33624B9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38731520"/>
        <c:axId val="138733056"/>
      </c:barChart>
      <c:catAx>
        <c:axId val="1387315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8733056"/>
        <c:crosses val="autoZero"/>
        <c:auto val="1"/>
        <c:lblAlgn val="ctr"/>
        <c:lblOffset val="100"/>
        <c:noMultiLvlLbl val="0"/>
      </c:catAx>
      <c:valAx>
        <c:axId val="138733056"/>
        <c:scaling>
          <c:orientation val="minMax"/>
          <c:max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87315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B RAW Results'!$F$23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2BE5-487D-AD4A-C9E1289E9173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2BE5-487D-AD4A-C9E1289E9173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2BE5-487D-AD4A-C9E1289E917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B Analysis'!$B$2:$E$2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 </c:v>
                </c:pt>
                <c:pt idx="3">
                  <c:v>Healthy &amp; Safe</c:v>
                </c:pt>
              </c:strCache>
            </c:strRef>
          </c:cat>
          <c:val>
            <c:numRef>
              <c:f>'Point B Analysis'!$B$24:$E$24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BE5-487D-AD4A-C9E1289E91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38441472"/>
        <c:axId val="138443008"/>
      </c:barChart>
      <c:catAx>
        <c:axId val="1384414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8443008"/>
        <c:crosses val="autoZero"/>
        <c:auto val="1"/>
        <c:lblAlgn val="ctr"/>
        <c:lblOffset val="100"/>
        <c:noMultiLvlLbl val="0"/>
      </c:catAx>
      <c:valAx>
        <c:axId val="138443008"/>
        <c:scaling>
          <c:orientation val="minMax"/>
          <c:max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84414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B RAW Results'!$F$24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E013-4C8B-92EA-F502B72218D2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E013-4C8B-92EA-F502B72218D2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E013-4C8B-92EA-F502B72218D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B Analysis'!$B$2:$E$2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 </c:v>
                </c:pt>
                <c:pt idx="3">
                  <c:v>Healthy &amp; Safe</c:v>
                </c:pt>
              </c:strCache>
            </c:strRef>
          </c:cat>
          <c:val>
            <c:numRef>
              <c:f>'Point B Analysis'!$B$25:$E$25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013-4C8B-92EA-F502B72218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38552832"/>
        <c:axId val="138554368"/>
      </c:barChart>
      <c:catAx>
        <c:axId val="1385528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8554368"/>
        <c:crosses val="autoZero"/>
        <c:auto val="1"/>
        <c:lblAlgn val="ctr"/>
        <c:lblOffset val="100"/>
        <c:noMultiLvlLbl val="0"/>
      </c:catAx>
      <c:valAx>
        <c:axId val="138554368"/>
        <c:scaling>
          <c:orientation val="minMax"/>
          <c:max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85528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B RAW Results'!$F$25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60B1-4746-AFB9-30C698281092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60B1-4746-AFB9-30C698281092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60B1-4746-AFB9-30C69828109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B Analysis'!$B$2:$E$2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 </c:v>
                </c:pt>
                <c:pt idx="3">
                  <c:v>Healthy &amp; Safe</c:v>
                </c:pt>
              </c:strCache>
            </c:strRef>
          </c:cat>
          <c:val>
            <c:numRef>
              <c:f>'Point B Analysis'!$B$26:$E$26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0B1-4746-AFB9-30C6982810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38615040"/>
        <c:axId val="138620928"/>
      </c:barChart>
      <c:catAx>
        <c:axId val="138615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8620928"/>
        <c:crosses val="autoZero"/>
        <c:auto val="1"/>
        <c:lblAlgn val="ctr"/>
        <c:lblOffset val="100"/>
        <c:noMultiLvlLbl val="0"/>
      </c:catAx>
      <c:valAx>
        <c:axId val="138620928"/>
        <c:scaling>
          <c:orientation val="minMax"/>
          <c:max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86150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B RAW Results'!$F$26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C2CE-49B6-9FEA-5CCC542F3F0B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C2CE-49B6-9FEA-5CCC542F3F0B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C2CE-49B6-9FEA-5CCC542F3F0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B Analysis'!$B$2:$E$2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 </c:v>
                </c:pt>
                <c:pt idx="3">
                  <c:v>Healthy &amp; Safe</c:v>
                </c:pt>
              </c:strCache>
            </c:strRef>
          </c:cat>
          <c:val>
            <c:numRef>
              <c:f>'Point B Analysis'!$B$27:$E$27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2CE-49B6-9FEA-5CCC542F3F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38652672"/>
        <c:axId val="138654464"/>
      </c:barChart>
      <c:catAx>
        <c:axId val="138652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8654464"/>
        <c:crosses val="autoZero"/>
        <c:auto val="1"/>
        <c:lblAlgn val="ctr"/>
        <c:lblOffset val="100"/>
        <c:noMultiLvlLbl val="0"/>
      </c:catAx>
      <c:valAx>
        <c:axId val="138654464"/>
        <c:scaling>
          <c:orientation val="minMax"/>
          <c:max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86526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B RAW Results'!$F$27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96BD-457D-9595-4512198345CA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96BD-457D-9595-4512198345CA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96BD-457D-9595-4512198345C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B Analysis'!$B$2:$E$2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 </c:v>
                </c:pt>
                <c:pt idx="3">
                  <c:v>Healthy &amp; Safe</c:v>
                </c:pt>
              </c:strCache>
            </c:strRef>
          </c:cat>
          <c:val>
            <c:numRef>
              <c:f>'Point B Analysis'!$B$28:$E$28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6BD-457D-9595-4512198345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38772480"/>
        <c:axId val="138774016"/>
      </c:barChart>
      <c:catAx>
        <c:axId val="1387724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8774016"/>
        <c:crosses val="autoZero"/>
        <c:auto val="1"/>
        <c:lblAlgn val="ctr"/>
        <c:lblOffset val="100"/>
        <c:noMultiLvlLbl val="0"/>
      </c:catAx>
      <c:valAx>
        <c:axId val="138774016"/>
        <c:scaling>
          <c:orientation val="minMax"/>
          <c:max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87724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B RAW Results'!$F$28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A5E2-472A-AF2A-793D0D158D3A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A5E2-472A-AF2A-793D0D158D3A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A5E2-472A-AF2A-793D0D158D3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B Analysis'!$B$2:$E$2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 </c:v>
                </c:pt>
                <c:pt idx="3">
                  <c:v>Healthy &amp; Safe</c:v>
                </c:pt>
              </c:strCache>
            </c:strRef>
          </c:cat>
          <c:val>
            <c:numRef>
              <c:f>'Point B Analysis'!$B$29:$E$29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5E2-472A-AF2A-793D0D158D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39141888"/>
        <c:axId val="139143424"/>
      </c:barChart>
      <c:catAx>
        <c:axId val="1391418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9143424"/>
        <c:crosses val="autoZero"/>
        <c:auto val="1"/>
        <c:lblAlgn val="ctr"/>
        <c:lblOffset val="100"/>
        <c:noMultiLvlLbl val="0"/>
      </c:catAx>
      <c:valAx>
        <c:axId val="139143424"/>
        <c:scaling>
          <c:orientation val="minMax"/>
          <c:max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91418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B RAW Results'!$F$29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520D-477A-97D9-705EC40FB1B0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520D-477A-97D9-705EC40FB1B0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520D-477A-97D9-705EC40FB1B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B Analysis'!$B$2:$E$2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 </c:v>
                </c:pt>
                <c:pt idx="3">
                  <c:v>Healthy &amp; Safe</c:v>
                </c:pt>
              </c:strCache>
            </c:strRef>
          </c:cat>
          <c:val>
            <c:numRef>
              <c:f>'Point B Analysis'!$B$30:$E$30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20D-477A-97D9-705EC40FB1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39187712"/>
        <c:axId val="139189248"/>
      </c:barChart>
      <c:catAx>
        <c:axId val="139187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9189248"/>
        <c:crosses val="autoZero"/>
        <c:auto val="1"/>
        <c:lblAlgn val="ctr"/>
        <c:lblOffset val="100"/>
        <c:noMultiLvlLbl val="0"/>
      </c:catAx>
      <c:valAx>
        <c:axId val="139189248"/>
        <c:scaling>
          <c:orientation val="minMax"/>
          <c:max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91877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Results'!$F$32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6E74-4150-AC64-D53FD2270823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6E74-4150-AC64-D53FD2270823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6E74-4150-AC64-D53FD227082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A Analysis'!$B$2:$E$2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 </c:v>
                </c:pt>
                <c:pt idx="3">
                  <c:v>Healthy &amp; Safe</c:v>
                </c:pt>
              </c:strCache>
            </c:strRef>
          </c:cat>
          <c:val>
            <c:numRef>
              <c:f>'Point A Analysis'!$B$33:$E$33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E74-4150-AC64-D53FD22708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14848896"/>
        <c:axId val="114850432"/>
      </c:barChart>
      <c:catAx>
        <c:axId val="1148488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4850432"/>
        <c:crosses val="autoZero"/>
        <c:auto val="1"/>
        <c:lblAlgn val="ctr"/>
        <c:lblOffset val="100"/>
        <c:noMultiLvlLbl val="0"/>
      </c:catAx>
      <c:valAx>
        <c:axId val="114850432"/>
        <c:scaling>
          <c:orientation val="minMax"/>
          <c:max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48488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B RAW Results'!$F$30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6269-4F98-84EB-0FA83F8BF5FD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6269-4F98-84EB-0FA83F8BF5FD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6269-4F98-84EB-0FA83F8BF5F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B Analysis'!$B$2:$E$2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 </c:v>
                </c:pt>
                <c:pt idx="3">
                  <c:v>Healthy &amp; Safe</c:v>
                </c:pt>
              </c:strCache>
            </c:strRef>
          </c:cat>
          <c:val>
            <c:numRef>
              <c:f>'Point B Analysis'!$B$31:$E$31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269-4F98-84EB-0FA83F8BF5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38905856"/>
        <c:axId val="138911744"/>
      </c:barChart>
      <c:catAx>
        <c:axId val="1389058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8911744"/>
        <c:crosses val="autoZero"/>
        <c:auto val="1"/>
        <c:lblAlgn val="ctr"/>
        <c:lblOffset val="100"/>
        <c:noMultiLvlLbl val="0"/>
      </c:catAx>
      <c:valAx>
        <c:axId val="138911744"/>
        <c:scaling>
          <c:orientation val="minMax"/>
          <c:max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89058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B RAW Results'!$F$31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796B-404B-917F-8FF186A57611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796B-404B-917F-8FF186A57611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796B-404B-917F-8FF186A5761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B Analysis'!$B$2:$E$2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 </c:v>
                </c:pt>
                <c:pt idx="3">
                  <c:v>Healthy &amp; Safe</c:v>
                </c:pt>
              </c:strCache>
            </c:strRef>
          </c:cat>
          <c:val>
            <c:numRef>
              <c:f>'Point B Analysis'!$B$32:$E$32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96B-404B-917F-8FF186A576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38947584"/>
        <c:axId val="138957568"/>
      </c:barChart>
      <c:catAx>
        <c:axId val="1389475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8957568"/>
        <c:crosses val="autoZero"/>
        <c:auto val="1"/>
        <c:lblAlgn val="ctr"/>
        <c:lblOffset val="100"/>
        <c:noMultiLvlLbl val="0"/>
      </c:catAx>
      <c:valAx>
        <c:axId val="138957568"/>
        <c:scaling>
          <c:orientation val="minMax"/>
          <c:max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89475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B RAW Results'!$F$32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776A-40B6-A62C-4120AA5508B0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776A-40B6-A62C-4120AA5508B0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776A-40B6-A62C-4120AA5508B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B Analysis'!$B$2:$E$2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 </c:v>
                </c:pt>
                <c:pt idx="3">
                  <c:v>Healthy &amp; Safe</c:v>
                </c:pt>
              </c:strCache>
            </c:strRef>
          </c:cat>
          <c:val>
            <c:numRef>
              <c:f>'Point B Analysis'!$B$33:$E$33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76A-40B6-A62C-4120AA5508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38997760"/>
        <c:axId val="138999296"/>
      </c:barChart>
      <c:catAx>
        <c:axId val="1389977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8999296"/>
        <c:crosses val="autoZero"/>
        <c:auto val="1"/>
        <c:lblAlgn val="ctr"/>
        <c:lblOffset val="100"/>
        <c:noMultiLvlLbl val="0"/>
      </c:catAx>
      <c:valAx>
        <c:axId val="138999296"/>
        <c:scaling>
          <c:orientation val="minMax"/>
          <c:max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89977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B RAW Results'!$F$33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4791-4061-85A4-6246BAB12E92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4791-4061-85A4-6246BAB12E92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4791-4061-85A4-6246BAB12E9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B Analysis'!$B$2:$E$2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 </c:v>
                </c:pt>
                <c:pt idx="3">
                  <c:v>Healthy &amp; Safe</c:v>
                </c:pt>
              </c:strCache>
            </c:strRef>
          </c:cat>
          <c:val>
            <c:numRef>
              <c:f>'Point B Analysis'!$B$34:$E$34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791-4061-85A4-6246BAB12E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39039488"/>
        <c:axId val="139041024"/>
      </c:barChart>
      <c:catAx>
        <c:axId val="1390394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9041024"/>
        <c:crosses val="autoZero"/>
        <c:auto val="1"/>
        <c:lblAlgn val="ctr"/>
        <c:lblOffset val="100"/>
        <c:noMultiLvlLbl val="0"/>
      </c:catAx>
      <c:valAx>
        <c:axId val="139041024"/>
        <c:scaling>
          <c:orientation val="minMax"/>
          <c:max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90394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B RAW Results'!$F$34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AF29-496F-88B5-FBBCDD9F0F4D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AF29-496F-88B5-FBBCDD9F0F4D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AF29-496F-88B5-FBBCDD9F0F4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B Analysis'!$B$2:$E$2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 </c:v>
                </c:pt>
                <c:pt idx="3">
                  <c:v>Healthy &amp; Safe</c:v>
                </c:pt>
              </c:strCache>
            </c:strRef>
          </c:cat>
          <c:val>
            <c:numRef>
              <c:f>'Point B Analysis'!$B$35:$E$35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F29-496F-88B5-FBBCDD9F0F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39224576"/>
        <c:axId val="139226112"/>
      </c:barChart>
      <c:catAx>
        <c:axId val="1392245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9226112"/>
        <c:crosses val="autoZero"/>
        <c:auto val="1"/>
        <c:lblAlgn val="ctr"/>
        <c:lblOffset val="100"/>
        <c:noMultiLvlLbl val="0"/>
      </c:catAx>
      <c:valAx>
        <c:axId val="139226112"/>
        <c:scaling>
          <c:orientation val="minMax"/>
          <c:max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92245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B RAW Results'!$F$35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3957-473D-827E-49C1879ACB72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3957-473D-827E-49C1879ACB72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3957-473D-827E-49C1879ACB7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B Analysis'!$B$2:$E$2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 </c:v>
                </c:pt>
                <c:pt idx="3">
                  <c:v>Healthy &amp; Safe</c:v>
                </c:pt>
              </c:strCache>
            </c:strRef>
          </c:cat>
          <c:val>
            <c:numRef>
              <c:f>'Point B Analysis'!$B$36:$E$36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957-473D-827E-49C1879ACB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39245824"/>
        <c:axId val="139268096"/>
      </c:barChart>
      <c:catAx>
        <c:axId val="1392458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9268096"/>
        <c:crosses val="autoZero"/>
        <c:auto val="1"/>
        <c:lblAlgn val="ctr"/>
        <c:lblOffset val="100"/>
        <c:noMultiLvlLbl val="0"/>
      </c:catAx>
      <c:valAx>
        <c:axId val="139268096"/>
        <c:scaling>
          <c:orientation val="minMax"/>
          <c:max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92458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B RAW Results'!$F$36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A2EE-46C2-B7CF-F528EB616360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A2EE-46C2-B7CF-F528EB616360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A2EE-46C2-B7CF-F528EB61636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B Analysis'!$B$2:$E$2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 </c:v>
                </c:pt>
                <c:pt idx="3">
                  <c:v>Healthy &amp; Safe</c:v>
                </c:pt>
              </c:strCache>
            </c:strRef>
          </c:cat>
          <c:val>
            <c:numRef>
              <c:f>'Point B Analysis'!$B$37:$E$37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2EE-46C2-B7CF-F528EB6163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39303936"/>
        <c:axId val="139309824"/>
      </c:barChart>
      <c:catAx>
        <c:axId val="1393039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9309824"/>
        <c:crosses val="autoZero"/>
        <c:auto val="1"/>
        <c:lblAlgn val="ctr"/>
        <c:lblOffset val="100"/>
        <c:noMultiLvlLbl val="0"/>
      </c:catAx>
      <c:valAx>
        <c:axId val="139309824"/>
        <c:scaling>
          <c:orientation val="minMax"/>
          <c:max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93039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B RAW Results'!$F$37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733C-4E9C-96F8-1E83DDB057F6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733C-4E9C-96F8-1E83DDB057F6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733C-4E9C-96F8-1E83DDB057F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B Analysis'!$B$2:$E$2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 </c:v>
                </c:pt>
                <c:pt idx="3">
                  <c:v>Healthy &amp; Safe</c:v>
                </c:pt>
              </c:strCache>
            </c:strRef>
          </c:cat>
          <c:val>
            <c:numRef>
              <c:f>'Point B Analysis'!$B$38:$E$38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33C-4E9C-96F8-1E83DDB057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39374592"/>
        <c:axId val="139376128"/>
      </c:barChart>
      <c:catAx>
        <c:axId val="1393745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9376128"/>
        <c:crosses val="autoZero"/>
        <c:auto val="1"/>
        <c:lblAlgn val="ctr"/>
        <c:lblOffset val="100"/>
        <c:noMultiLvlLbl val="0"/>
      </c:catAx>
      <c:valAx>
        <c:axId val="139376128"/>
        <c:scaling>
          <c:orientation val="minMax"/>
          <c:max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93745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B RAW Results'!$F$38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73A9-4C07-9F28-F33855544E63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73A9-4C07-9F28-F33855544E63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73A9-4C07-9F28-F33855544E6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B Analysis'!$B$2:$E$2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 </c:v>
                </c:pt>
                <c:pt idx="3">
                  <c:v>Healthy &amp; Safe</c:v>
                </c:pt>
              </c:strCache>
            </c:strRef>
          </c:cat>
          <c:val>
            <c:numRef>
              <c:f>'Point B Analysis'!$B$39:$E$39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3A9-4C07-9F28-F33855544E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39744000"/>
        <c:axId val="139745536"/>
      </c:barChart>
      <c:catAx>
        <c:axId val="1397440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9745536"/>
        <c:crosses val="autoZero"/>
        <c:auto val="1"/>
        <c:lblAlgn val="ctr"/>
        <c:lblOffset val="100"/>
        <c:noMultiLvlLbl val="0"/>
      </c:catAx>
      <c:valAx>
        <c:axId val="139745536"/>
        <c:scaling>
          <c:orientation val="minMax"/>
          <c:max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97440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B RAW Results'!$F$39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3275-4C4D-B336-72B25EB64302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3275-4C4D-B336-72B25EB64302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3275-4C4D-B336-72B25EB6430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B Analysis'!$B$2:$E$2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 </c:v>
                </c:pt>
                <c:pt idx="3">
                  <c:v>Healthy &amp; Safe</c:v>
                </c:pt>
              </c:strCache>
            </c:strRef>
          </c:cat>
          <c:val>
            <c:numRef>
              <c:f>'Point B Analysis'!$B$40:$E$40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275-4C4D-B336-72B25EB643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39462144"/>
        <c:axId val="139463680"/>
      </c:barChart>
      <c:catAx>
        <c:axId val="1394621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9463680"/>
        <c:crosses val="autoZero"/>
        <c:auto val="1"/>
        <c:lblAlgn val="ctr"/>
        <c:lblOffset val="100"/>
        <c:noMultiLvlLbl val="0"/>
      </c:catAx>
      <c:valAx>
        <c:axId val="139463680"/>
        <c:scaling>
          <c:orientation val="minMax"/>
          <c:max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94621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Results'!$F$33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DDB9-4C53-9B9A-08B79240A654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DDB9-4C53-9B9A-08B79240A654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DDB9-4C53-9B9A-08B79240A65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A Analysis'!$B$2:$E$2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 </c:v>
                </c:pt>
                <c:pt idx="3">
                  <c:v>Healthy &amp; Safe</c:v>
                </c:pt>
              </c:strCache>
            </c:strRef>
          </c:cat>
          <c:val>
            <c:numRef>
              <c:f>'Point A Analysis'!$B$34:$E$34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DB9-4C53-9B9A-08B79240A6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14882432"/>
        <c:axId val="114883968"/>
      </c:barChart>
      <c:catAx>
        <c:axId val="114882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4883968"/>
        <c:crosses val="autoZero"/>
        <c:auto val="1"/>
        <c:lblAlgn val="ctr"/>
        <c:lblOffset val="100"/>
        <c:noMultiLvlLbl val="0"/>
      </c:catAx>
      <c:valAx>
        <c:axId val="114883968"/>
        <c:scaling>
          <c:orientation val="minMax"/>
          <c:max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48824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B RAW Results'!$F$40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CAF9-4420-A077-D54A34800537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CAF9-4420-A077-D54A34800537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CAF9-4420-A077-D54A3480053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B Analysis'!$B$2:$E$2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 </c:v>
                </c:pt>
                <c:pt idx="3">
                  <c:v>Healthy &amp; Safe</c:v>
                </c:pt>
              </c:strCache>
            </c:strRef>
          </c:cat>
          <c:val>
            <c:numRef>
              <c:f>'Point B Analysis'!$B$41:$E$41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AF9-4420-A077-D54A348005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39507968"/>
        <c:axId val="139513856"/>
      </c:barChart>
      <c:catAx>
        <c:axId val="139507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9513856"/>
        <c:crosses val="autoZero"/>
        <c:auto val="1"/>
        <c:lblAlgn val="ctr"/>
        <c:lblOffset val="100"/>
        <c:noMultiLvlLbl val="0"/>
      </c:catAx>
      <c:valAx>
        <c:axId val="139513856"/>
        <c:scaling>
          <c:orientation val="minMax"/>
          <c:max val="4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95079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B RAW Results'!$F$41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07DA-4EBA-A901-FAC7A8C25BDE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07DA-4EBA-A901-FAC7A8C25BDE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07DA-4EBA-A901-FAC7A8C25BD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B Analysis'!$B$2:$E$2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 </c:v>
                </c:pt>
                <c:pt idx="3">
                  <c:v>Healthy &amp; Safe</c:v>
                </c:pt>
              </c:strCache>
            </c:strRef>
          </c:cat>
          <c:val>
            <c:numRef>
              <c:f>'Point B Analysis'!$B$42:$E$42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7DA-4EBA-A901-FAC7A8C25B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39537408"/>
        <c:axId val="139547392"/>
      </c:barChart>
      <c:catAx>
        <c:axId val="139537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9547392"/>
        <c:crosses val="autoZero"/>
        <c:auto val="1"/>
        <c:lblAlgn val="ctr"/>
        <c:lblOffset val="100"/>
        <c:noMultiLvlLbl val="0"/>
      </c:catAx>
      <c:valAx>
        <c:axId val="139547392"/>
        <c:scaling>
          <c:orientation val="minMax"/>
          <c:max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9537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Average Score at Point 'B' for all responses</a:t>
            </a:r>
            <a:endParaRPr lang="en-GB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'Point B Analysis'!$AI$3:$AI$6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</c:v>
                </c:pt>
                <c:pt idx="3">
                  <c:v>Feeling Healthy &amp; Safe</c:v>
                </c:pt>
              </c:strCache>
            </c:strRef>
          </c:cat>
          <c:val>
            <c:numRef>
              <c:f>'Point B Analysis'!$AJ$3:$AJ$6</c:f>
              <c:numCache>
                <c:formatCode>General</c:formatCode>
                <c:ptCount val="4"/>
              </c:numCache>
            </c:numRef>
          </c:val>
          <c:extLst>
            <c:ext xmlns:c16="http://schemas.microsoft.com/office/drawing/2014/chart" uri="{C3380CC4-5D6E-409C-BE32-E72D297353CC}">
              <c16:uniqueId val="{00000000-3427-4824-BC89-E20843F29C79}"/>
            </c:ext>
          </c:extLst>
        </c:ser>
        <c:ser>
          <c:idx val="1"/>
          <c:order val="1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3427-4824-BC89-E20843F29C79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3427-4824-BC89-E20843F29C79}"/>
              </c:ext>
            </c:extLst>
          </c:dPt>
          <c:dPt>
            <c:idx val="3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3427-4824-BC89-E20843F29C7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B Analysis'!$AI$3:$AI$6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</c:v>
                </c:pt>
                <c:pt idx="3">
                  <c:v>Feeling Healthy &amp; Safe</c:v>
                </c:pt>
              </c:strCache>
            </c:strRef>
          </c:cat>
          <c:val>
            <c:numRef>
              <c:f>'Point B Analysis'!$AK$3:$AK$6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427-4824-BC89-E20843F29C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39670656"/>
        <c:axId val="139672192"/>
      </c:barChart>
      <c:catAx>
        <c:axId val="139670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9672192"/>
        <c:crosses val="autoZero"/>
        <c:auto val="1"/>
        <c:lblAlgn val="ctr"/>
        <c:lblOffset val="100"/>
        <c:noMultiLvlLbl val="0"/>
      </c:catAx>
      <c:valAx>
        <c:axId val="139672192"/>
        <c:scaling>
          <c:orientation val="minMax"/>
          <c:max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96706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Results'!$F$34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E0C4-4D44-B381-4645AB9672DF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E0C4-4D44-B381-4645AB9672DF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E0C4-4D44-B381-4645AB9672D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A Analysis'!$B$2:$E$2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 </c:v>
                </c:pt>
                <c:pt idx="3">
                  <c:v>Healthy &amp; Safe</c:v>
                </c:pt>
              </c:strCache>
            </c:strRef>
          </c:cat>
          <c:val>
            <c:numRef>
              <c:f>'Point A Analysis'!$B$35:$E$35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0C4-4D44-B381-4645AB9672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14989696"/>
        <c:axId val="114995584"/>
      </c:barChart>
      <c:catAx>
        <c:axId val="1149896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4995584"/>
        <c:crosses val="autoZero"/>
        <c:auto val="1"/>
        <c:lblAlgn val="ctr"/>
        <c:lblOffset val="100"/>
        <c:noMultiLvlLbl val="0"/>
      </c:catAx>
      <c:valAx>
        <c:axId val="114995584"/>
        <c:scaling>
          <c:orientation val="minMax"/>
          <c:max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49896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Results'!$F$35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7F71-44DD-BB98-2D403AD9FDDE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7F71-44DD-BB98-2D403AD9FDDE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7F71-44DD-BB98-2D403AD9FDD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A Analysis'!$B$2:$E$2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 </c:v>
                </c:pt>
                <c:pt idx="3">
                  <c:v>Healthy &amp; Safe</c:v>
                </c:pt>
              </c:strCache>
            </c:strRef>
          </c:cat>
          <c:val>
            <c:numRef>
              <c:f>'Point A Analysis'!$B$36:$E$36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F71-44DD-BB98-2D403AD9FD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15039616"/>
        <c:axId val="115041408"/>
      </c:barChart>
      <c:catAx>
        <c:axId val="1150396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5041408"/>
        <c:crosses val="autoZero"/>
        <c:auto val="1"/>
        <c:lblAlgn val="ctr"/>
        <c:lblOffset val="100"/>
        <c:noMultiLvlLbl val="0"/>
      </c:catAx>
      <c:valAx>
        <c:axId val="115041408"/>
        <c:scaling>
          <c:orientation val="minMax"/>
          <c:max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50396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Results'!$F$36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1ED7-4540-8B62-E5A54D66C4D7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1ED7-4540-8B62-E5A54D66C4D7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1ED7-4540-8B62-E5A54D66C4D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A Analysis'!$B$2:$E$2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 </c:v>
                </c:pt>
                <c:pt idx="3">
                  <c:v>Healthy &amp; Safe</c:v>
                </c:pt>
              </c:strCache>
            </c:strRef>
          </c:cat>
          <c:val>
            <c:numRef>
              <c:f>'Point A Analysis'!$B$37:$E$37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ED7-4540-8B62-E5A54D66C4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15224960"/>
        <c:axId val="115226496"/>
      </c:barChart>
      <c:catAx>
        <c:axId val="115224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5226496"/>
        <c:crosses val="autoZero"/>
        <c:auto val="1"/>
        <c:lblAlgn val="ctr"/>
        <c:lblOffset val="100"/>
        <c:noMultiLvlLbl val="0"/>
      </c:catAx>
      <c:valAx>
        <c:axId val="115226496"/>
        <c:scaling>
          <c:orientation val="minMax"/>
          <c:max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52249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Results'!$F$37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D384-4528-8E80-A013A975C27C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D384-4528-8E80-A013A975C27C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D384-4528-8E80-A013A975C27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A Analysis'!$B$2:$E$2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 </c:v>
                </c:pt>
                <c:pt idx="3">
                  <c:v>Healthy &amp; Safe</c:v>
                </c:pt>
              </c:strCache>
            </c:strRef>
          </c:cat>
          <c:val>
            <c:numRef>
              <c:f>'Point A Analysis'!$B$38:$E$38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384-4528-8E80-A013A975C2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15258880"/>
        <c:axId val="115260416"/>
      </c:barChart>
      <c:catAx>
        <c:axId val="115258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5260416"/>
        <c:crosses val="autoZero"/>
        <c:auto val="1"/>
        <c:lblAlgn val="ctr"/>
        <c:lblOffset val="100"/>
        <c:noMultiLvlLbl val="0"/>
      </c:catAx>
      <c:valAx>
        <c:axId val="115260416"/>
        <c:scaling>
          <c:orientation val="minMax"/>
          <c:max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52588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Results'!$F$38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D205-4503-8D0D-B06EC8F1BFA0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D205-4503-8D0D-B06EC8F1BFA0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D205-4503-8D0D-B06EC8F1BFA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A Analysis'!$B$2:$E$2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 </c:v>
                </c:pt>
                <c:pt idx="3">
                  <c:v>Healthy &amp; Safe</c:v>
                </c:pt>
              </c:strCache>
            </c:strRef>
          </c:cat>
          <c:val>
            <c:numRef>
              <c:f>'Point A Analysis'!$B$39:$E$39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205-4503-8D0D-B06EC8F1BF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15308800"/>
        <c:axId val="115310592"/>
      </c:barChart>
      <c:catAx>
        <c:axId val="1153088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5310592"/>
        <c:crosses val="autoZero"/>
        <c:auto val="1"/>
        <c:lblAlgn val="ctr"/>
        <c:lblOffset val="100"/>
        <c:noMultiLvlLbl val="0"/>
      </c:catAx>
      <c:valAx>
        <c:axId val="115310592"/>
        <c:scaling>
          <c:orientation val="minMax"/>
          <c:max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53088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Results'!$F$39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9FB4-450D-8E94-8492951F4D64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9FB4-450D-8E94-8492951F4D64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9FB4-450D-8E94-8492951F4D6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A Analysis'!$B$2:$E$2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 </c:v>
                </c:pt>
                <c:pt idx="3">
                  <c:v>Healthy &amp; Safe</c:v>
                </c:pt>
              </c:strCache>
            </c:strRef>
          </c:cat>
          <c:val>
            <c:numRef>
              <c:f>'Point A Analysis'!$B$40:$E$40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FB4-450D-8E94-8492951F4D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15883008"/>
        <c:axId val="115888896"/>
      </c:barChart>
      <c:catAx>
        <c:axId val="1158830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5888896"/>
        <c:crosses val="autoZero"/>
        <c:auto val="1"/>
        <c:lblAlgn val="ctr"/>
        <c:lblOffset val="100"/>
        <c:noMultiLvlLbl val="0"/>
      </c:catAx>
      <c:valAx>
        <c:axId val="115888896"/>
        <c:scaling>
          <c:orientation val="minMax"/>
          <c:max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58830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Results'!$F$4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1B8E-4C1E-8987-38A5873945AC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1B8E-4C1E-8987-38A5873945AC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1B8E-4C1E-8987-38A5873945A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A Analysis'!$B$2:$E$2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 </c:v>
                </c:pt>
                <c:pt idx="3">
                  <c:v>Healthy &amp; Safe</c:v>
                </c:pt>
              </c:strCache>
            </c:strRef>
          </c:cat>
          <c:val>
            <c:numRef>
              <c:f>'Point A Analysis'!$B$5:$E$5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B8E-4C1E-8987-38A5873945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03169408"/>
        <c:axId val="103171200"/>
      </c:barChart>
      <c:catAx>
        <c:axId val="103169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3171200"/>
        <c:crosses val="autoZero"/>
        <c:auto val="1"/>
        <c:lblAlgn val="ctr"/>
        <c:lblOffset val="100"/>
        <c:noMultiLvlLbl val="0"/>
      </c:catAx>
      <c:valAx>
        <c:axId val="103171200"/>
        <c:scaling>
          <c:orientation val="minMax"/>
          <c:max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3169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Results'!$F$40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2026-4392-B4AD-7F28A0546171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2026-4392-B4AD-7F28A0546171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2026-4392-B4AD-7F28A054617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A Analysis'!$B$2:$E$2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 </c:v>
                </c:pt>
                <c:pt idx="3">
                  <c:v>Healthy &amp; Safe</c:v>
                </c:pt>
              </c:strCache>
            </c:strRef>
          </c:cat>
          <c:val>
            <c:numRef>
              <c:f>'Point A Analysis'!$B$41:$E$41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026-4392-B4AD-7F28A05461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15613696"/>
        <c:axId val="115615232"/>
      </c:barChart>
      <c:catAx>
        <c:axId val="1156136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5615232"/>
        <c:crosses val="autoZero"/>
        <c:auto val="1"/>
        <c:lblAlgn val="ctr"/>
        <c:lblOffset val="100"/>
        <c:noMultiLvlLbl val="0"/>
      </c:catAx>
      <c:valAx>
        <c:axId val="115615232"/>
        <c:scaling>
          <c:orientation val="minMax"/>
          <c:max val="4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56136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Results'!$F$41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9B97-4FE1-8599-6E3D557AB38F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9B97-4FE1-8599-6E3D557AB38F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9B97-4FE1-8599-6E3D557AB38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A Analysis'!$B$2:$E$2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 </c:v>
                </c:pt>
                <c:pt idx="3">
                  <c:v>Healthy &amp; Safe</c:v>
                </c:pt>
              </c:strCache>
            </c:strRef>
          </c:cat>
          <c:val>
            <c:numRef>
              <c:f>'Point A Analysis'!$B$42:$E$42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B97-4FE1-8599-6E3D557AB3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15651328"/>
        <c:axId val="115652864"/>
      </c:barChart>
      <c:catAx>
        <c:axId val="1156513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5652864"/>
        <c:crosses val="autoZero"/>
        <c:auto val="1"/>
        <c:lblAlgn val="ctr"/>
        <c:lblOffset val="100"/>
        <c:noMultiLvlLbl val="0"/>
      </c:catAx>
      <c:valAx>
        <c:axId val="115652864"/>
        <c:scaling>
          <c:orientation val="minMax"/>
          <c:max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56513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Average Pre Score for all responses</a:t>
            </a:r>
            <a:endParaRPr lang="en-GB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'Point A Analysis'!$AI$3:$AI$6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</c:v>
                </c:pt>
                <c:pt idx="3">
                  <c:v>Feeling Healthy &amp; Safe</c:v>
                </c:pt>
              </c:strCache>
            </c:strRef>
          </c:cat>
          <c:val>
            <c:numRef>
              <c:f>'Point A Analysis'!$AJ$3:$AJ$6</c:f>
              <c:numCache>
                <c:formatCode>General</c:formatCode>
                <c:ptCount val="4"/>
              </c:numCache>
            </c:numRef>
          </c:val>
          <c:extLst>
            <c:ext xmlns:c16="http://schemas.microsoft.com/office/drawing/2014/chart" uri="{C3380CC4-5D6E-409C-BE32-E72D297353CC}">
              <c16:uniqueId val="{00000000-A672-4CC6-A1DE-6C3DCA1959D2}"/>
            </c:ext>
          </c:extLst>
        </c:ser>
        <c:ser>
          <c:idx val="1"/>
          <c:order val="1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A672-4CC6-A1DE-6C3DCA1959D2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A672-4CC6-A1DE-6C3DCA1959D2}"/>
              </c:ext>
            </c:extLst>
          </c:dPt>
          <c:dPt>
            <c:idx val="3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A672-4CC6-A1DE-6C3DCA1959D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A Analysis'!$AI$3:$AI$6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</c:v>
                </c:pt>
                <c:pt idx="3">
                  <c:v>Feeling Healthy &amp; Safe</c:v>
                </c:pt>
              </c:strCache>
            </c:strRef>
          </c:cat>
          <c:val>
            <c:numRef>
              <c:f>'Point A Analysis'!$AK$3:$AK$6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672-4CC6-A1DE-6C3DCA1959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15706496"/>
        <c:axId val="115712384"/>
      </c:barChart>
      <c:catAx>
        <c:axId val="1157064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5712384"/>
        <c:crosses val="autoZero"/>
        <c:auto val="1"/>
        <c:lblAlgn val="ctr"/>
        <c:lblOffset val="100"/>
        <c:noMultiLvlLbl val="0"/>
      </c:catAx>
      <c:valAx>
        <c:axId val="115712384"/>
        <c:scaling>
          <c:orientation val="minMax"/>
          <c:max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57064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Results'!$F$2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A Analysis'!$AY$4:$AY$11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C1-487A-AFDF-16563575F085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A Analysis'!$AZ$4:$AZ$11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3C1-487A-AFDF-16563575F085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Analysis'!$BA$4:$BA$11</c:f>
              <c:numCache>
                <c:formatCode>0</c:formatCode>
                <c:ptCount val="8"/>
                <c:pt idx="0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3C1-487A-AFDF-16563575F085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Analysis'!$BB$4:$BB$11</c:f>
              <c:numCache>
                <c:formatCode>0</c:formatCode>
                <c:ptCount val="8"/>
                <c:pt idx="0">
                  <c:v>-20</c:v>
                </c:pt>
                <c:pt idx="1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3C1-487A-AFDF-16563575F085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Analysis'!$BC$4:$BC$11</c:f>
              <c:numCache>
                <c:formatCode>0</c:formatCode>
                <c:ptCount val="8"/>
                <c:pt idx="1">
                  <c:v>-20</c:v>
                </c:pt>
                <c:pt idx="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3C1-487A-AFDF-16563575F085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Analysis'!$BD$4:$BD$11</c:f>
              <c:numCache>
                <c:formatCode>0</c:formatCode>
                <c:ptCount val="8"/>
                <c:pt idx="6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3C1-487A-AFDF-16563575F0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5825280"/>
        <c:axId val="115843456"/>
      </c:radarChart>
      <c:catAx>
        <c:axId val="115825280"/>
        <c:scaling>
          <c:orientation val="minMax"/>
        </c:scaling>
        <c:delete val="1"/>
        <c:axPos val="b"/>
        <c:majorTickMark val="none"/>
        <c:minorTickMark val="none"/>
        <c:tickLblPos val="nextTo"/>
        <c:crossAx val="115843456"/>
        <c:crosses val="autoZero"/>
        <c:auto val="1"/>
        <c:lblAlgn val="ctr"/>
        <c:lblOffset val="100"/>
        <c:noMultiLvlLbl val="0"/>
      </c:catAx>
      <c:valAx>
        <c:axId val="115843456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rnd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5825280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Results'!$F$3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A Analysis'!$AY$13:$AY$20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3FB-45FE-97D7-11A3B8D55F57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A Analysis'!$AZ$13:$AZ$20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3FB-45FE-97D7-11A3B8D55F57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Analysis'!$BA$13:$BA$20</c:f>
              <c:numCache>
                <c:formatCode>0</c:formatCode>
                <c:ptCount val="8"/>
                <c:pt idx="0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3FB-45FE-97D7-11A3B8D55F57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Analysis'!$BB$13:$BB$20</c:f>
              <c:numCache>
                <c:formatCode>0</c:formatCode>
                <c:ptCount val="8"/>
                <c:pt idx="0">
                  <c:v>-20</c:v>
                </c:pt>
                <c:pt idx="1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3FB-45FE-97D7-11A3B8D55F57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Analysis'!$BC$13:$BC$20</c:f>
              <c:numCache>
                <c:formatCode>0</c:formatCode>
                <c:ptCount val="8"/>
                <c:pt idx="1">
                  <c:v>-20</c:v>
                </c:pt>
                <c:pt idx="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3FB-45FE-97D7-11A3B8D55F57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Analysis'!$BD$13:$BD$20</c:f>
              <c:numCache>
                <c:formatCode>0</c:formatCode>
                <c:ptCount val="8"/>
                <c:pt idx="6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3FB-45FE-97D7-11A3B8D55F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6218880"/>
        <c:axId val="116232960"/>
      </c:radarChart>
      <c:catAx>
        <c:axId val="116218880"/>
        <c:scaling>
          <c:orientation val="minMax"/>
        </c:scaling>
        <c:delete val="1"/>
        <c:axPos val="b"/>
        <c:majorTickMark val="none"/>
        <c:minorTickMark val="none"/>
        <c:tickLblPos val="nextTo"/>
        <c:crossAx val="116232960"/>
        <c:crosses val="autoZero"/>
        <c:auto val="1"/>
        <c:lblAlgn val="ctr"/>
        <c:lblOffset val="100"/>
        <c:noMultiLvlLbl val="0"/>
      </c:catAx>
      <c:valAx>
        <c:axId val="116232960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rnd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6218880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Results'!$F$4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A Analysis'!$AY$22:$AY$29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4E5-4491-AACC-F0513588FA41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A Analysis'!$AZ$22:$AZ$29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4E5-4491-AACC-F0513588FA41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Analysis'!$BA$22:$BA$29</c:f>
              <c:numCache>
                <c:formatCode>0</c:formatCode>
                <c:ptCount val="8"/>
                <c:pt idx="0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4E5-4491-AACC-F0513588FA41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Analysis'!$BB$22:$BB$29</c:f>
              <c:numCache>
                <c:formatCode>0</c:formatCode>
                <c:ptCount val="8"/>
                <c:pt idx="0">
                  <c:v>-20</c:v>
                </c:pt>
                <c:pt idx="1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4E5-4491-AACC-F0513588FA41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Analysis'!$BC$22:$BC$29</c:f>
              <c:numCache>
                <c:formatCode>0</c:formatCode>
                <c:ptCount val="8"/>
                <c:pt idx="1">
                  <c:v>-20</c:v>
                </c:pt>
                <c:pt idx="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4E5-4491-AACC-F0513588FA41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Analysis'!$BD$22:$BD$29</c:f>
              <c:numCache>
                <c:formatCode>0</c:formatCode>
                <c:ptCount val="8"/>
                <c:pt idx="6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4E5-4491-AACC-F0513588FA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5936256"/>
        <c:axId val="115946240"/>
      </c:radarChart>
      <c:catAx>
        <c:axId val="115936256"/>
        <c:scaling>
          <c:orientation val="minMax"/>
        </c:scaling>
        <c:delete val="1"/>
        <c:axPos val="b"/>
        <c:majorTickMark val="none"/>
        <c:minorTickMark val="none"/>
        <c:tickLblPos val="nextTo"/>
        <c:crossAx val="115946240"/>
        <c:crosses val="autoZero"/>
        <c:auto val="1"/>
        <c:lblAlgn val="ctr"/>
        <c:lblOffset val="100"/>
        <c:noMultiLvlLbl val="0"/>
      </c:catAx>
      <c:valAx>
        <c:axId val="115946240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rnd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5936256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Results'!$F$5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A Analysis'!$AY$31:$AY$38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83B-4B9D-A914-5489D7BDC682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A Analysis'!$AZ$31:$AZ$38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83B-4B9D-A914-5489D7BDC682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Analysis'!$BA$31:$BA$38</c:f>
              <c:numCache>
                <c:formatCode>0</c:formatCode>
                <c:ptCount val="8"/>
                <c:pt idx="0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83B-4B9D-A914-5489D7BDC682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Analysis'!$BB$31:$BB$38</c:f>
              <c:numCache>
                <c:formatCode>0</c:formatCode>
                <c:ptCount val="8"/>
                <c:pt idx="0">
                  <c:v>-20</c:v>
                </c:pt>
                <c:pt idx="1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83B-4B9D-A914-5489D7BDC682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Analysis'!$BC$31:$BC$38</c:f>
              <c:numCache>
                <c:formatCode>0</c:formatCode>
                <c:ptCount val="8"/>
                <c:pt idx="1">
                  <c:v>-20</c:v>
                </c:pt>
                <c:pt idx="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83B-4B9D-A914-5489D7BDC682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Analysis'!$BD$31:$BD$38</c:f>
              <c:numCache>
                <c:formatCode>0</c:formatCode>
                <c:ptCount val="8"/>
                <c:pt idx="6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83B-4B9D-A914-5489D7BDC6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5981312"/>
        <c:axId val="115987200"/>
      </c:radarChart>
      <c:catAx>
        <c:axId val="115981312"/>
        <c:scaling>
          <c:orientation val="minMax"/>
        </c:scaling>
        <c:delete val="1"/>
        <c:axPos val="b"/>
        <c:majorTickMark val="none"/>
        <c:minorTickMark val="none"/>
        <c:tickLblPos val="nextTo"/>
        <c:crossAx val="115987200"/>
        <c:crosses val="autoZero"/>
        <c:auto val="1"/>
        <c:lblAlgn val="ctr"/>
        <c:lblOffset val="100"/>
        <c:noMultiLvlLbl val="0"/>
      </c:catAx>
      <c:valAx>
        <c:axId val="115987200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rnd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5981312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Results'!$F$6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A Analysis'!$AY$40:$AY$47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B-4E9F-9A58-2FCDC74D33E6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A Analysis'!$AZ$40:$AZ$47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1B-4E9F-9A58-2FCDC74D33E6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Analysis'!$BA$40:$BA$47</c:f>
              <c:numCache>
                <c:formatCode>0</c:formatCode>
                <c:ptCount val="8"/>
                <c:pt idx="0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01B-4E9F-9A58-2FCDC74D33E6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Analysis'!$BB$40:$BB$47</c:f>
              <c:numCache>
                <c:formatCode>0</c:formatCode>
                <c:ptCount val="8"/>
                <c:pt idx="0">
                  <c:v>-20</c:v>
                </c:pt>
                <c:pt idx="1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01B-4E9F-9A58-2FCDC74D33E6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Analysis'!$BC$40:$BC$47</c:f>
              <c:numCache>
                <c:formatCode>0</c:formatCode>
                <c:ptCount val="8"/>
                <c:pt idx="1">
                  <c:v>-20</c:v>
                </c:pt>
                <c:pt idx="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01B-4E9F-9A58-2FCDC74D33E6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Analysis'!$BD$40:$BD$47</c:f>
              <c:numCache>
                <c:formatCode>0</c:formatCode>
                <c:ptCount val="8"/>
                <c:pt idx="6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01B-4E9F-9A58-2FCDC74D33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6103808"/>
        <c:axId val="116113792"/>
      </c:radarChart>
      <c:catAx>
        <c:axId val="116103808"/>
        <c:scaling>
          <c:orientation val="minMax"/>
        </c:scaling>
        <c:delete val="1"/>
        <c:axPos val="b"/>
        <c:majorTickMark val="none"/>
        <c:minorTickMark val="none"/>
        <c:tickLblPos val="nextTo"/>
        <c:crossAx val="116113792"/>
        <c:crosses val="autoZero"/>
        <c:auto val="1"/>
        <c:lblAlgn val="ctr"/>
        <c:lblOffset val="100"/>
        <c:noMultiLvlLbl val="0"/>
      </c:catAx>
      <c:valAx>
        <c:axId val="116113792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rnd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6103808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Results'!$F$7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A Analysis'!$AY$49:$AY$56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78-45D7-877E-AA7F20E76BA2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A Analysis'!$AZ$49:$AZ$56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678-45D7-877E-AA7F20E76BA2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Analysis'!$BA$49:$BA$56</c:f>
              <c:numCache>
                <c:formatCode>0</c:formatCode>
                <c:ptCount val="8"/>
                <c:pt idx="0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678-45D7-877E-AA7F20E76BA2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Analysis'!$BB$49:$BB$56</c:f>
              <c:numCache>
                <c:formatCode>0</c:formatCode>
                <c:ptCount val="8"/>
                <c:pt idx="0">
                  <c:v>-20</c:v>
                </c:pt>
                <c:pt idx="1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678-45D7-877E-AA7F20E76BA2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Analysis'!$BC$49:$BC$56</c:f>
              <c:numCache>
                <c:formatCode>0</c:formatCode>
                <c:ptCount val="8"/>
                <c:pt idx="1">
                  <c:v>-20</c:v>
                </c:pt>
                <c:pt idx="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678-45D7-877E-AA7F20E76BA2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Analysis'!$BD$49:$BD$56</c:f>
              <c:numCache>
                <c:formatCode>0</c:formatCode>
                <c:ptCount val="8"/>
                <c:pt idx="6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678-45D7-877E-AA7F20E76B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6144768"/>
        <c:axId val="116167040"/>
      </c:radarChart>
      <c:catAx>
        <c:axId val="116144768"/>
        <c:scaling>
          <c:orientation val="minMax"/>
        </c:scaling>
        <c:delete val="1"/>
        <c:axPos val="b"/>
        <c:majorTickMark val="none"/>
        <c:minorTickMark val="none"/>
        <c:tickLblPos val="nextTo"/>
        <c:crossAx val="116167040"/>
        <c:crosses val="autoZero"/>
        <c:auto val="1"/>
        <c:lblAlgn val="ctr"/>
        <c:lblOffset val="100"/>
        <c:noMultiLvlLbl val="0"/>
      </c:catAx>
      <c:valAx>
        <c:axId val="116167040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rnd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6144768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Results'!$F$8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A Analysis'!$AY$58:$AY$65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D70-44B5-9FE5-A78E6BA19544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A Analysis'!$AZ$58:$AZ$65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D70-44B5-9FE5-A78E6BA19544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Analysis'!$BA$58:$BA$65</c:f>
              <c:numCache>
                <c:formatCode>0</c:formatCode>
                <c:ptCount val="8"/>
                <c:pt idx="0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D70-44B5-9FE5-A78E6BA19544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Analysis'!$BB$58:$BB$65</c:f>
              <c:numCache>
                <c:formatCode>0</c:formatCode>
                <c:ptCount val="8"/>
                <c:pt idx="0">
                  <c:v>-20</c:v>
                </c:pt>
                <c:pt idx="1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D70-44B5-9FE5-A78E6BA19544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Analysis'!$BC$58:$BC$65</c:f>
              <c:numCache>
                <c:formatCode>0</c:formatCode>
                <c:ptCount val="8"/>
                <c:pt idx="1">
                  <c:v>-20</c:v>
                </c:pt>
                <c:pt idx="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D70-44B5-9FE5-A78E6BA19544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Analysis'!$BD$58:$BD$65</c:f>
              <c:numCache>
                <c:formatCode>0</c:formatCode>
                <c:ptCount val="8"/>
                <c:pt idx="6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D70-44B5-9FE5-A78E6BA195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6341376"/>
        <c:axId val="116351360"/>
      </c:radarChart>
      <c:catAx>
        <c:axId val="116341376"/>
        <c:scaling>
          <c:orientation val="minMax"/>
        </c:scaling>
        <c:delete val="1"/>
        <c:axPos val="b"/>
        <c:majorTickMark val="none"/>
        <c:minorTickMark val="none"/>
        <c:tickLblPos val="nextTo"/>
        <c:crossAx val="116351360"/>
        <c:crosses val="autoZero"/>
        <c:auto val="1"/>
        <c:lblAlgn val="ctr"/>
        <c:lblOffset val="100"/>
        <c:noMultiLvlLbl val="0"/>
      </c:catAx>
      <c:valAx>
        <c:axId val="116351360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rnd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6341376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Results'!$F$5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02AF-4313-B0F8-F22D447BC516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02AF-4313-B0F8-F22D447BC516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02AF-4313-B0F8-F22D447BC51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A Analysis'!$B$2:$E$2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 </c:v>
                </c:pt>
                <c:pt idx="3">
                  <c:v>Healthy &amp; Safe</c:v>
                </c:pt>
              </c:strCache>
            </c:strRef>
          </c:cat>
          <c:val>
            <c:numRef>
              <c:f>'Point A Analysis'!$B$6:$E$6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2AF-4313-B0F8-F22D447BC5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03235968"/>
        <c:axId val="103237504"/>
      </c:barChart>
      <c:catAx>
        <c:axId val="103235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3237504"/>
        <c:crosses val="autoZero"/>
        <c:auto val="1"/>
        <c:lblAlgn val="ctr"/>
        <c:lblOffset val="100"/>
        <c:noMultiLvlLbl val="0"/>
      </c:catAx>
      <c:valAx>
        <c:axId val="103237504"/>
        <c:scaling>
          <c:orientation val="minMax"/>
          <c:max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32359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Results'!$F$9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A Analysis'!$AY$67:$AY$74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124-411C-B945-367895BC9D84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A Analysis'!$AZ$67:$AZ$74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124-411C-B945-367895BC9D84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Analysis'!$BA$67:$BA$74</c:f>
              <c:numCache>
                <c:formatCode>0</c:formatCode>
                <c:ptCount val="8"/>
                <c:pt idx="0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124-411C-B945-367895BC9D84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Analysis'!$BB$67:$BB$74</c:f>
              <c:numCache>
                <c:formatCode>0</c:formatCode>
                <c:ptCount val="8"/>
                <c:pt idx="0">
                  <c:v>-20</c:v>
                </c:pt>
                <c:pt idx="1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124-411C-B945-367895BC9D84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Analysis'!$BC$67:$BC$74</c:f>
              <c:numCache>
                <c:formatCode>0</c:formatCode>
                <c:ptCount val="8"/>
                <c:pt idx="1">
                  <c:v>-20</c:v>
                </c:pt>
                <c:pt idx="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124-411C-B945-367895BC9D84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Analysis'!$BD$67:$BD$74</c:f>
              <c:numCache>
                <c:formatCode>0</c:formatCode>
                <c:ptCount val="8"/>
                <c:pt idx="6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124-411C-B945-367895BC9D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6394624"/>
        <c:axId val="116408704"/>
      </c:radarChart>
      <c:catAx>
        <c:axId val="116394624"/>
        <c:scaling>
          <c:orientation val="minMax"/>
        </c:scaling>
        <c:delete val="1"/>
        <c:axPos val="b"/>
        <c:majorTickMark val="none"/>
        <c:minorTickMark val="none"/>
        <c:tickLblPos val="nextTo"/>
        <c:crossAx val="116408704"/>
        <c:crosses val="autoZero"/>
        <c:auto val="1"/>
        <c:lblAlgn val="ctr"/>
        <c:lblOffset val="100"/>
        <c:noMultiLvlLbl val="0"/>
      </c:catAx>
      <c:valAx>
        <c:axId val="116408704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rnd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6394624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Results'!$F$10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A Analysis'!$AY$76:$AY$83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46-41B7-9296-9847BD3F6B09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A Analysis'!$AZ$76:$AZ$83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D46-41B7-9296-9847BD3F6B09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Analysis'!$BA$76:$BA$83</c:f>
              <c:numCache>
                <c:formatCode>0</c:formatCode>
                <c:ptCount val="8"/>
                <c:pt idx="0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D46-41B7-9296-9847BD3F6B09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Analysis'!$BB$76:$BB$83</c:f>
              <c:numCache>
                <c:formatCode>0</c:formatCode>
                <c:ptCount val="8"/>
                <c:pt idx="0">
                  <c:v>-20</c:v>
                </c:pt>
                <c:pt idx="1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D46-41B7-9296-9847BD3F6B09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Analysis'!$BC$76:$BC$83</c:f>
              <c:numCache>
                <c:formatCode>0</c:formatCode>
                <c:ptCount val="8"/>
                <c:pt idx="1">
                  <c:v>-20</c:v>
                </c:pt>
                <c:pt idx="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D46-41B7-9296-9847BD3F6B09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Analysis'!$BD$76:$BD$83</c:f>
              <c:numCache>
                <c:formatCode>0</c:formatCode>
                <c:ptCount val="8"/>
                <c:pt idx="6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D46-41B7-9296-9847BD3F6B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6435584"/>
        <c:axId val="116453760"/>
      </c:radarChart>
      <c:catAx>
        <c:axId val="116435584"/>
        <c:scaling>
          <c:orientation val="minMax"/>
        </c:scaling>
        <c:delete val="1"/>
        <c:axPos val="b"/>
        <c:majorTickMark val="none"/>
        <c:minorTickMark val="none"/>
        <c:tickLblPos val="nextTo"/>
        <c:crossAx val="116453760"/>
        <c:crosses val="autoZero"/>
        <c:auto val="1"/>
        <c:lblAlgn val="ctr"/>
        <c:lblOffset val="100"/>
        <c:noMultiLvlLbl val="0"/>
      </c:catAx>
      <c:valAx>
        <c:axId val="116453760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rnd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6435584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Results'!$F$11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A Analysis'!$AY$85:$AY$92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684-4C7D-9CB6-33CC95B4F5C1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A Analysis'!$AZ$85:$AZ$92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684-4C7D-9CB6-33CC95B4F5C1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Analysis'!$BA$85:$BA$92</c:f>
              <c:numCache>
                <c:formatCode>0</c:formatCode>
                <c:ptCount val="8"/>
                <c:pt idx="0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684-4C7D-9CB6-33CC95B4F5C1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Analysis'!$BB$85:$BB$92</c:f>
              <c:numCache>
                <c:formatCode>0</c:formatCode>
                <c:ptCount val="8"/>
                <c:pt idx="0">
                  <c:v>-20</c:v>
                </c:pt>
                <c:pt idx="1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684-4C7D-9CB6-33CC95B4F5C1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Analysis'!$BC$85:$BC$92</c:f>
              <c:numCache>
                <c:formatCode>0</c:formatCode>
                <c:ptCount val="8"/>
                <c:pt idx="1">
                  <c:v>-20</c:v>
                </c:pt>
                <c:pt idx="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684-4C7D-9CB6-33CC95B4F5C1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Analysis'!$BD$85:$BD$92</c:f>
              <c:numCache>
                <c:formatCode>0</c:formatCode>
                <c:ptCount val="8"/>
                <c:pt idx="6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684-4C7D-9CB6-33CC95B4F5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6841088"/>
        <c:axId val="116851072"/>
      </c:radarChart>
      <c:catAx>
        <c:axId val="116841088"/>
        <c:scaling>
          <c:orientation val="minMax"/>
        </c:scaling>
        <c:delete val="1"/>
        <c:axPos val="b"/>
        <c:majorTickMark val="none"/>
        <c:minorTickMark val="none"/>
        <c:tickLblPos val="nextTo"/>
        <c:crossAx val="116851072"/>
        <c:crosses val="autoZero"/>
        <c:auto val="1"/>
        <c:lblAlgn val="ctr"/>
        <c:lblOffset val="100"/>
        <c:noMultiLvlLbl val="0"/>
      </c:catAx>
      <c:valAx>
        <c:axId val="116851072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rnd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6841088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Results'!$F$12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A Analysis'!$AY$94:$AY$101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90-4E82-AD86-C666513E8928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A Analysis'!$AZ$94:$AZ$101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90-4E82-AD86-C666513E8928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Analysis'!$BA$94:$BA$101</c:f>
              <c:numCache>
                <c:formatCode>0</c:formatCode>
                <c:ptCount val="8"/>
                <c:pt idx="0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790-4E82-AD86-C666513E8928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Analysis'!$BB$94:$BB$101</c:f>
              <c:numCache>
                <c:formatCode>0</c:formatCode>
                <c:ptCount val="8"/>
                <c:pt idx="0">
                  <c:v>-20</c:v>
                </c:pt>
                <c:pt idx="1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790-4E82-AD86-C666513E8928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Analysis'!$BC$94:$BC$101</c:f>
              <c:numCache>
                <c:formatCode>0</c:formatCode>
                <c:ptCount val="8"/>
                <c:pt idx="1">
                  <c:v>-20</c:v>
                </c:pt>
                <c:pt idx="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790-4E82-AD86-C666513E8928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Analysis'!$BD$94:$BD$101</c:f>
              <c:numCache>
                <c:formatCode>0</c:formatCode>
                <c:ptCount val="8"/>
                <c:pt idx="6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790-4E82-AD86-C666513E89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6886144"/>
        <c:axId val="116887936"/>
      </c:radarChart>
      <c:catAx>
        <c:axId val="116886144"/>
        <c:scaling>
          <c:orientation val="minMax"/>
        </c:scaling>
        <c:delete val="1"/>
        <c:axPos val="b"/>
        <c:majorTickMark val="none"/>
        <c:minorTickMark val="none"/>
        <c:tickLblPos val="nextTo"/>
        <c:crossAx val="116887936"/>
        <c:crosses val="autoZero"/>
        <c:auto val="1"/>
        <c:lblAlgn val="ctr"/>
        <c:lblOffset val="100"/>
        <c:noMultiLvlLbl val="0"/>
      </c:catAx>
      <c:valAx>
        <c:axId val="116887936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rnd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6886144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Results'!$F$13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A Analysis'!$AY$103:$AY$110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A1-4CC2-8045-D2D768B23F41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A Analysis'!$AZ$103:$AZ$110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A1-4CC2-8045-D2D768B23F41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Analysis'!$BA$103:$BA$110</c:f>
              <c:numCache>
                <c:formatCode>0</c:formatCode>
                <c:ptCount val="8"/>
                <c:pt idx="0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7A1-4CC2-8045-D2D768B23F41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Analysis'!$BB$103:$BB$110</c:f>
              <c:numCache>
                <c:formatCode>0</c:formatCode>
                <c:ptCount val="8"/>
                <c:pt idx="0">
                  <c:v>-20</c:v>
                </c:pt>
                <c:pt idx="1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7A1-4CC2-8045-D2D768B23F41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Analysis'!$BC$103:$BC$110</c:f>
              <c:numCache>
                <c:formatCode>0</c:formatCode>
                <c:ptCount val="8"/>
                <c:pt idx="1">
                  <c:v>-20</c:v>
                </c:pt>
                <c:pt idx="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7A1-4CC2-8045-D2D768B23F41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Analysis'!$BD$103:$BD$110</c:f>
              <c:numCache>
                <c:formatCode>0</c:formatCode>
                <c:ptCount val="8"/>
                <c:pt idx="6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7A1-4CC2-8045-D2D768B23F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7258880"/>
        <c:axId val="117268864"/>
      </c:radarChart>
      <c:catAx>
        <c:axId val="117258880"/>
        <c:scaling>
          <c:orientation val="minMax"/>
        </c:scaling>
        <c:delete val="1"/>
        <c:axPos val="b"/>
        <c:majorTickMark val="none"/>
        <c:minorTickMark val="none"/>
        <c:tickLblPos val="nextTo"/>
        <c:crossAx val="117268864"/>
        <c:crosses val="autoZero"/>
        <c:auto val="1"/>
        <c:lblAlgn val="ctr"/>
        <c:lblOffset val="100"/>
        <c:noMultiLvlLbl val="0"/>
      </c:catAx>
      <c:valAx>
        <c:axId val="117268864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rnd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7258880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Results'!$F$14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A Analysis'!$AY$112:$AY$119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585-44EC-9F1F-E123F1CF69A9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A Analysis'!$AZ$112:$AZ$119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585-44EC-9F1F-E123F1CF69A9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Analysis'!$BA$112:$BA$119</c:f>
              <c:numCache>
                <c:formatCode>0</c:formatCode>
                <c:ptCount val="8"/>
                <c:pt idx="0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585-44EC-9F1F-E123F1CF69A9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Analysis'!$BB$112:$BB$119</c:f>
              <c:numCache>
                <c:formatCode>0</c:formatCode>
                <c:ptCount val="8"/>
                <c:pt idx="0">
                  <c:v>-20</c:v>
                </c:pt>
                <c:pt idx="1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585-44EC-9F1F-E123F1CF69A9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Analysis'!$BC$112:$BC$119</c:f>
              <c:numCache>
                <c:formatCode>0</c:formatCode>
                <c:ptCount val="8"/>
                <c:pt idx="1">
                  <c:v>-20</c:v>
                </c:pt>
                <c:pt idx="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585-44EC-9F1F-E123F1CF69A9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Analysis'!$BD$112:$BD$119</c:f>
              <c:numCache>
                <c:formatCode>0</c:formatCode>
                <c:ptCount val="8"/>
                <c:pt idx="6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585-44EC-9F1F-E123F1CF69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6984448"/>
        <c:axId val="116994432"/>
      </c:radarChart>
      <c:catAx>
        <c:axId val="116984448"/>
        <c:scaling>
          <c:orientation val="minMax"/>
        </c:scaling>
        <c:delete val="1"/>
        <c:axPos val="b"/>
        <c:majorTickMark val="none"/>
        <c:minorTickMark val="none"/>
        <c:tickLblPos val="nextTo"/>
        <c:crossAx val="116994432"/>
        <c:crosses val="autoZero"/>
        <c:auto val="1"/>
        <c:lblAlgn val="ctr"/>
        <c:lblOffset val="100"/>
        <c:noMultiLvlLbl val="0"/>
      </c:catAx>
      <c:valAx>
        <c:axId val="116994432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rnd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6984448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Results'!$F$15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A Analysis'!$AY$121:$AY$128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C4-47B9-8524-9B7D7C5FF1A8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A Analysis'!$AZ$121:$AZ$128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7C4-47B9-8524-9B7D7C5FF1A8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Analysis'!$BA$121:$BA$128</c:f>
              <c:numCache>
                <c:formatCode>0</c:formatCode>
                <c:ptCount val="8"/>
                <c:pt idx="0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7C4-47B9-8524-9B7D7C5FF1A8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Analysis'!$BB$121:$BB$128</c:f>
              <c:numCache>
                <c:formatCode>0</c:formatCode>
                <c:ptCount val="8"/>
                <c:pt idx="0">
                  <c:v>-20</c:v>
                </c:pt>
                <c:pt idx="1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7C4-47B9-8524-9B7D7C5FF1A8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Analysis'!$BC$121:$BC$128</c:f>
              <c:numCache>
                <c:formatCode>0</c:formatCode>
                <c:ptCount val="8"/>
                <c:pt idx="1">
                  <c:v>-20</c:v>
                </c:pt>
                <c:pt idx="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7C4-47B9-8524-9B7D7C5FF1A8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Analysis'!$BD$121:$BD$128</c:f>
              <c:numCache>
                <c:formatCode>0</c:formatCode>
                <c:ptCount val="8"/>
                <c:pt idx="6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7C4-47B9-8524-9B7D7C5FF1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7029504"/>
        <c:axId val="117043584"/>
      </c:radarChart>
      <c:catAx>
        <c:axId val="117029504"/>
        <c:scaling>
          <c:orientation val="minMax"/>
        </c:scaling>
        <c:delete val="1"/>
        <c:axPos val="b"/>
        <c:majorTickMark val="none"/>
        <c:minorTickMark val="none"/>
        <c:tickLblPos val="nextTo"/>
        <c:crossAx val="117043584"/>
        <c:crosses val="autoZero"/>
        <c:auto val="1"/>
        <c:lblAlgn val="ctr"/>
        <c:lblOffset val="100"/>
        <c:noMultiLvlLbl val="0"/>
      </c:catAx>
      <c:valAx>
        <c:axId val="117043584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rnd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7029504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Results'!$F$16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A Analysis'!$AY$130:$AY$137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16-44B2-B36D-F74AA686CE6D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A Analysis'!$AZ$130:$AZ$137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A16-44B2-B36D-F74AA686CE6D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Analysis'!$BA$130:$BA$137</c:f>
              <c:numCache>
                <c:formatCode>0</c:formatCode>
                <c:ptCount val="8"/>
                <c:pt idx="0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A16-44B2-B36D-F74AA686CE6D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Analysis'!$BB$130:$BB$137</c:f>
              <c:numCache>
                <c:formatCode>0</c:formatCode>
                <c:ptCount val="8"/>
                <c:pt idx="0">
                  <c:v>-20</c:v>
                </c:pt>
                <c:pt idx="1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A16-44B2-B36D-F74AA686CE6D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Analysis'!$BC$130:$BC$137</c:f>
              <c:numCache>
                <c:formatCode>0</c:formatCode>
                <c:ptCount val="8"/>
                <c:pt idx="1">
                  <c:v>-20</c:v>
                </c:pt>
                <c:pt idx="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A16-44B2-B36D-F74AA686CE6D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Analysis'!$BD$130:$BD$137</c:f>
              <c:numCache>
                <c:formatCode>0</c:formatCode>
                <c:ptCount val="8"/>
                <c:pt idx="6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A16-44B2-B36D-F74AA686CE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7095040"/>
        <c:axId val="117109120"/>
      </c:radarChart>
      <c:catAx>
        <c:axId val="117095040"/>
        <c:scaling>
          <c:orientation val="minMax"/>
        </c:scaling>
        <c:delete val="1"/>
        <c:axPos val="b"/>
        <c:majorTickMark val="none"/>
        <c:minorTickMark val="none"/>
        <c:tickLblPos val="nextTo"/>
        <c:crossAx val="117109120"/>
        <c:crosses val="autoZero"/>
        <c:auto val="1"/>
        <c:lblAlgn val="ctr"/>
        <c:lblOffset val="100"/>
        <c:noMultiLvlLbl val="0"/>
      </c:catAx>
      <c:valAx>
        <c:axId val="117109120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rnd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7095040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Results'!$F$17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A Analysis'!$AY$139:$AY$146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57-46C8-8855-BC82ACA82C74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A Analysis'!$AZ$139:$AZ$146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757-46C8-8855-BC82ACA82C74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Analysis'!$BA$139:$BA$146</c:f>
              <c:numCache>
                <c:formatCode>0</c:formatCode>
                <c:ptCount val="8"/>
                <c:pt idx="0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757-46C8-8855-BC82ACA82C74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Analysis'!$BB$139:$BB$146</c:f>
              <c:numCache>
                <c:formatCode>0</c:formatCode>
                <c:ptCount val="8"/>
                <c:pt idx="0">
                  <c:v>-20</c:v>
                </c:pt>
                <c:pt idx="1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757-46C8-8855-BC82ACA82C74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Analysis'!$BC$139:$BC$146</c:f>
              <c:numCache>
                <c:formatCode>0</c:formatCode>
                <c:ptCount val="8"/>
                <c:pt idx="1">
                  <c:v>-20</c:v>
                </c:pt>
                <c:pt idx="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757-46C8-8855-BC82ACA82C74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Analysis'!$BD$139:$BD$146</c:f>
              <c:numCache>
                <c:formatCode>0</c:formatCode>
                <c:ptCount val="8"/>
                <c:pt idx="6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757-46C8-8855-BC82ACA82C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7213824"/>
        <c:axId val="117223808"/>
      </c:radarChart>
      <c:catAx>
        <c:axId val="117213824"/>
        <c:scaling>
          <c:orientation val="minMax"/>
        </c:scaling>
        <c:delete val="1"/>
        <c:axPos val="b"/>
        <c:majorTickMark val="none"/>
        <c:minorTickMark val="none"/>
        <c:tickLblPos val="nextTo"/>
        <c:crossAx val="117223808"/>
        <c:crosses val="autoZero"/>
        <c:auto val="1"/>
        <c:lblAlgn val="ctr"/>
        <c:lblOffset val="100"/>
        <c:noMultiLvlLbl val="0"/>
      </c:catAx>
      <c:valAx>
        <c:axId val="117223808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rnd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7213824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Results'!$F$18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A Analysis'!$AY$148:$AY$155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CD6-4CBF-92A5-FB1756D70527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A Analysis'!$AZ$148:$AZ$155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CD6-4CBF-92A5-FB1756D70527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Analysis'!$BA$148:$BA$155</c:f>
              <c:numCache>
                <c:formatCode>0</c:formatCode>
                <c:ptCount val="8"/>
                <c:pt idx="0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CD6-4CBF-92A5-FB1756D70527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Analysis'!$BB$148:$BB$155</c:f>
              <c:numCache>
                <c:formatCode>0</c:formatCode>
                <c:ptCount val="8"/>
                <c:pt idx="0">
                  <c:v>-20</c:v>
                </c:pt>
                <c:pt idx="1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CD6-4CBF-92A5-FB1756D70527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Analysis'!$BC$148:$BC$155</c:f>
              <c:numCache>
                <c:formatCode>0</c:formatCode>
                <c:ptCount val="8"/>
                <c:pt idx="1">
                  <c:v>-20</c:v>
                </c:pt>
                <c:pt idx="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CD6-4CBF-92A5-FB1756D70527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Analysis'!$BD$148:$BD$155</c:f>
              <c:numCache>
                <c:formatCode>0</c:formatCode>
                <c:ptCount val="8"/>
                <c:pt idx="6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CD6-4CBF-92A5-FB1756D705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7586560"/>
        <c:axId val="117604736"/>
      </c:radarChart>
      <c:catAx>
        <c:axId val="117586560"/>
        <c:scaling>
          <c:orientation val="minMax"/>
        </c:scaling>
        <c:delete val="1"/>
        <c:axPos val="b"/>
        <c:majorTickMark val="none"/>
        <c:minorTickMark val="none"/>
        <c:tickLblPos val="nextTo"/>
        <c:crossAx val="117604736"/>
        <c:crosses val="autoZero"/>
        <c:auto val="1"/>
        <c:lblAlgn val="ctr"/>
        <c:lblOffset val="100"/>
        <c:noMultiLvlLbl val="0"/>
      </c:catAx>
      <c:valAx>
        <c:axId val="117604736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rnd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7586560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Results'!$F$6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7EC3-4111-B8C0-B69BB77009E8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7EC3-4111-B8C0-B69BB77009E8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7EC3-4111-B8C0-B69BB77009E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A Analysis'!$B$2:$E$2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 </c:v>
                </c:pt>
                <c:pt idx="3">
                  <c:v>Healthy &amp; Safe</c:v>
                </c:pt>
              </c:strCache>
            </c:strRef>
          </c:cat>
          <c:val>
            <c:numRef>
              <c:f>'Point A Analysis'!$B$7:$E$7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EC3-4111-B8C0-B69BB77009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03265408"/>
        <c:axId val="103266944"/>
      </c:barChart>
      <c:catAx>
        <c:axId val="103265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3266944"/>
        <c:crosses val="autoZero"/>
        <c:auto val="1"/>
        <c:lblAlgn val="ctr"/>
        <c:lblOffset val="100"/>
        <c:noMultiLvlLbl val="0"/>
      </c:catAx>
      <c:valAx>
        <c:axId val="103266944"/>
        <c:scaling>
          <c:orientation val="minMax"/>
          <c:max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3265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Results'!$F$19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A Analysis'!$AY$157:$AY$164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A6-41A6-BA3E-66184759E59D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A Analysis'!$AZ$157:$AZ$164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A6-41A6-BA3E-66184759E59D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Analysis'!$BA$157:$BA$164</c:f>
              <c:numCache>
                <c:formatCode>0</c:formatCode>
                <c:ptCount val="8"/>
                <c:pt idx="0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EA6-41A6-BA3E-66184759E59D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Analysis'!$BB$157:$BB$164</c:f>
              <c:numCache>
                <c:formatCode>0</c:formatCode>
                <c:ptCount val="8"/>
                <c:pt idx="0">
                  <c:v>-20</c:v>
                </c:pt>
                <c:pt idx="1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EA6-41A6-BA3E-66184759E59D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Analysis'!$BC$157:$BC$164</c:f>
              <c:numCache>
                <c:formatCode>0</c:formatCode>
                <c:ptCount val="8"/>
                <c:pt idx="1">
                  <c:v>-20</c:v>
                </c:pt>
                <c:pt idx="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EA6-41A6-BA3E-66184759E59D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Analysis'!$BD$157:$BD$164</c:f>
              <c:numCache>
                <c:formatCode>0</c:formatCode>
                <c:ptCount val="8"/>
                <c:pt idx="6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EA6-41A6-BA3E-66184759E5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7631616"/>
        <c:axId val="117322112"/>
      </c:radarChart>
      <c:catAx>
        <c:axId val="117631616"/>
        <c:scaling>
          <c:orientation val="minMax"/>
        </c:scaling>
        <c:delete val="1"/>
        <c:axPos val="b"/>
        <c:majorTickMark val="none"/>
        <c:minorTickMark val="none"/>
        <c:tickLblPos val="nextTo"/>
        <c:crossAx val="117322112"/>
        <c:crosses val="autoZero"/>
        <c:auto val="1"/>
        <c:lblAlgn val="ctr"/>
        <c:lblOffset val="100"/>
        <c:noMultiLvlLbl val="0"/>
      </c:catAx>
      <c:valAx>
        <c:axId val="117322112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rnd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7631616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Results'!$F$20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A Analysis'!$AY$166:$AY$173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DA-43D6-859F-75442AA1F778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A Analysis'!$AZ$166:$AZ$173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9DA-43D6-859F-75442AA1F778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Analysis'!$BA$166:$BA$173</c:f>
              <c:numCache>
                <c:formatCode>0</c:formatCode>
                <c:ptCount val="8"/>
                <c:pt idx="0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9DA-43D6-859F-75442AA1F778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Analysis'!$BB$166:$BB$173</c:f>
              <c:numCache>
                <c:formatCode>0</c:formatCode>
                <c:ptCount val="8"/>
                <c:pt idx="0">
                  <c:v>-20</c:v>
                </c:pt>
                <c:pt idx="1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9DA-43D6-859F-75442AA1F778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Analysis'!$BC$166:$BC$173</c:f>
              <c:numCache>
                <c:formatCode>0</c:formatCode>
                <c:ptCount val="8"/>
                <c:pt idx="1">
                  <c:v>-20</c:v>
                </c:pt>
                <c:pt idx="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9DA-43D6-859F-75442AA1F778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Analysis'!$BD$166:$BD$173</c:f>
              <c:numCache>
                <c:formatCode>0</c:formatCode>
                <c:ptCount val="8"/>
                <c:pt idx="6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9DA-43D6-859F-75442AA1F7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7357184"/>
        <c:axId val="117371264"/>
      </c:radarChart>
      <c:catAx>
        <c:axId val="117357184"/>
        <c:scaling>
          <c:orientation val="minMax"/>
        </c:scaling>
        <c:delete val="1"/>
        <c:axPos val="b"/>
        <c:majorTickMark val="none"/>
        <c:minorTickMark val="none"/>
        <c:tickLblPos val="nextTo"/>
        <c:crossAx val="117371264"/>
        <c:crosses val="autoZero"/>
        <c:auto val="1"/>
        <c:lblAlgn val="ctr"/>
        <c:lblOffset val="100"/>
        <c:noMultiLvlLbl val="0"/>
      </c:catAx>
      <c:valAx>
        <c:axId val="117371264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rnd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7357184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Results'!$F$21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A Analysis'!$AY$175:$AY$182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BC-46C0-BF18-A0C36101C4CA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A Analysis'!$AZ$175:$AZ$182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BC-46C0-BF18-A0C36101C4CA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Analysis'!$BA$175:$BA$182</c:f>
              <c:numCache>
                <c:formatCode>0</c:formatCode>
                <c:ptCount val="8"/>
                <c:pt idx="0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1BC-46C0-BF18-A0C36101C4CA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Analysis'!$BB$175:$BB$182</c:f>
              <c:numCache>
                <c:formatCode>0</c:formatCode>
                <c:ptCount val="8"/>
                <c:pt idx="0">
                  <c:v>-20</c:v>
                </c:pt>
                <c:pt idx="1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1BC-46C0-BF18-A0C36101C4CA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Analysis'!$BC$175:$BC$182</c:f>
              <c:numCache>
                <c:formatCode>0</c:formatCode>
                <c:ptCount val="8"/>
                <c:pt idx="1">
                  <c:v>-20</c:v>
                </c:pt>
                <c:pt idx="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1BC-46C0-BF18-A0C36101C4CA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Analysis'!$BD$175:$BD$182</c:f>
              <c:numCache>
                <c:formatCode>0</c:formatCode>
                <c:ptCount val="8"/>
                <c:pt idx="6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1BC-46C0-BF18-A0C36101C4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7480064"/>
        <c:axId val="117481856"/>
      </c:radarChart>
      <c:catAx>
        <c:axId val="117480064"/>
        <c:scaling>
          <c:orientation val="minMax"/>
        </c:scaling>
        <c:delete val="1"/>
        <c:axPos val="b"/>
        <c:majorTickMark val="none"/>
        <c:minorTickMark val="none"/>
        <c:tickLblPos val="nextTo"/>
        <c:crossAx val="117481856"/>
        <c:crosses val="autoZero"/>
        <c:auto val="1"/>
        <c:lblAlgn val="ctr"/>
        <c:lblOffset val="100"/>
        <c:noMultiLvlLbl val="0"/>
      </c:catAx>
      <c:valAx>
        <c:axId val="117481856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rnd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7480064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Results'!$F$22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A Analysis'!$AY$184:$AY$191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ED-4BA8-9D22-B6E31DA4330B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A Analysis'!$AZ$184:$AZ$191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AED-4BA8-9D22-B6E31DA4330B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Analysis'!$BA$184:$BA$191</c:f>
              <c:numCache>
                <c:formatCode>0</c:formatCode>
                <c:ptCount val="8"/>
                <c:pt idx="0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AED-4BA8-9D22-B6E31DA4330B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Analysis'!$BB$184:$BB$191</c:f>
              <c:numCache>
                <c:formatCode>0</c:formatCode>
                <c:ptCount val="8"/>
                <c:pt idx="0">
                  <c:v>-20</c:v>
                </c:pt>
                <c:pt idx="1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AED-4BA8-9D22-B6E31DA4330B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Analysis'!$BC$184:$BC$191</c:f>
              <c:numCache>
                <c:formatCode>0</c:formatCode>
                <c:ptCount val="8"/>
                <c:pt idx="1">
                  <c:v>-20</c:v>
                </c:pt>
                <c:pt idx="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AED-4BA8-9D22-B6E31DA4330B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Analysis'!$BD$184:$BD$191</c:f>
              <c:numCache>
                <c:formatCode>0</c:formatCode>
                <c:ptCount val="8"/>
                <c:pt idx="6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AED-4BA8-9D22-B6E31DA433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7529216"/>
        <c:axId val="117539200"/>
      </c:radarChart>
      <c:catAx>
        <c:axId val="117529216"/>
        <c:scaling>
          <c:orientation val="minMax"/>
        </c:scaling>
        <c:delete val="1"/>
        <c:axPos val="b"/>
        <c:majorTickMark val="none"/>
        <c:minorTickMark val="none"/>
        <c:tickLblPos val="nextTo"/>
        <c:crossAx val="117539200"/>
        <c:crosses val="autoZero"/>
        <c:auto val="1"/>
        <c:lblAlgn val="ctr"/>
        <c:lblOffset val="100"/>
        <c:noMultiLvlLbl val="0"/>
      </c:catAx>
      <c:valAx>
        <c:axId val="117539200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rnd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7529216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Results'!$F$23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A Analysis'!$AY$193:$AY$200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69E-49B1-B142-645BE0B188B7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A Analysis'!$AZ$193:$AZ$200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69E-49B1-B142-645BE0B188B7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Analysis'!$BA$193:$BA$200</c:f>
              <c:numCache>
                <c:formatCode>0</c:formatCode>
                <c:ptCount val="8"/>
                <c:pt idx="0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69E-49B1-B142-645BE0B188B7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Analysis'!$BB$193:$BB$200</c:f>
              <c:numCache>
                <c:formatCode>0</c:formatCode>
                <c:ptCount val="8"/>
                <c:pt idx="0">
                  <c:v>-20</c:v>
                </c:pt>
                <c:pt idx="1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69E-49B1-B142-645BE0B188B7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Analysis'!$BC$193:$BC$200</c:f>
              <c:numCache>
                <c:formatCode>0</c:formatCode>
                <c:ptCount val="8"/>
                <c:pt idx="1">
                  <c:v>-20</c:v>
                </c:pt>
                <c:pt idx="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69E-49B1-B142-645BE0B188B7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Analysis'!$BD$193:$BD$200</c:f>
              <c:numCache>
                <c:formatCode>0</c:formatCode>
                <c:ptCount val="8"/>
                <c:pt idx="6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69E-49B1-B142-645BE0B188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7922432"/>
        <c:axId val="117936512"/>
      </c:radarChart>
      <c:catAx>
        <c:axId val="117922432"/>
        <c:scaling>
          <c:orientation val="minMax"/>
        </c:scaling>
        <c:delete val="1"/>
        <c:axPos val="b"/>
        <c:majorTickMark val="none"/>
        <c:minorTickMark val="none"/>
        <c:tickLblPos val="nextTo"/>
        <c:crossAx val="117936512"/>
        <c:crosses val="autoZero"/>
        <c:auto val="1"/>
        <c:lblAlgn val="ctr"/>
        <c:lblOffset val="100"/>
        <c:noMultiLvlLbl val="0"/>
      </c:catAx>
      <c:valAx>
        <c:axId val="117936512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rnd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7922432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Results'!$F$24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A Analysis'!$AY$202:$AY$209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5B-4803-8A63-F338ED90A3BD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A Analysis'!$AZ$202:$AZ$209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65B-4803-8A63-F338ED90A3BD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Analysis'!$BA$202:$BA$209</c:f>
              <c:numCache>
                <c:formatCode>0</c:formatCode>
                <c:ptCount val="8"/>
                <c:pt idx="0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65B-4803-8A63-F338ED90A3BD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Analysis'!$BB$202:$BB$209</c:f>
              <c:numCache>
                <c:formatCode>0</c:formatCode>
                <c:ptCount val="8"/>
                <c:pt idx="0">
                  <c:v>-20</c:v>
                </c:pt>
                <c:pt idx="1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65B-4803-8A63-F338ED90A3BD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Analysis'!$BC$202:$BC$209</c:f>
              <c:numCache>
                <c:formatCode>0</c:formatCode>
                <c:ptCount val="8"/>
                <c:pt idx="1">
                  <c:v>-20</c:v>
                </c:pt>
                <c:pt idx="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65B-4803-8A63-F338ED90A3BD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Analysis'!$BD$202:$BD$209</c:f>
              <c:numCache>
                <c:formatCode>0</c:formatCode>
                <c:ptCount val="8"/>
                <c:pt idx="6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65B-4803-8A63-F338ED90A3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7979776"/>
        <c:axId val="117989760"/>
      </c:radarChart>
      <c:catAx>
        <c:axId val="117979776"/>
        <c:scaling>
          <c:orientation val="minMax"/>
        </c:scaling>
        <c:delete val="1"/>
        <c:axPos val="b"/>
        <c:majorTickMark val="none"/>
        <c:minorTickMark val="none"/>
        <c:tickLblPos val="nextTo"/>
        <c:crossAx val="117989760"/>
        <c:crosses val="autoZero"/>
        <c:auto val="1"/>
        <c:lblAlgn val="ctr"/>
        <c:lblOffset val="100"/>
        <c:noMultiLvlLbl val="0"/>
      </c:catAx>
      <c:valAx>
        <c:axId val="117989760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rnd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7979776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Results'!$F$25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A Analysis'!$AY$211:$AY$218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D2-4E3B-ACA8-B91145513E0F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A Analysis'!$AZ$211:$AZ$218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0D2-4E3B-ACA8-B91145513E0F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Analysis'!$BA$211:$BA$218</c:f>
              <c:numCache>
                <c:formatCode>0</c:formatCode>
                <c:ptCount val="8"/>
                <c:pt idx="0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0D2-4E3B-ACA8-B91145513E0F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Analysis'!$BB$211:$BB$218</c:f>
              <c:numCache>
                <c:formatCode>0</c:formatCode>
                <c:ptCount val="8"/>
                <c:pt idx="0">
                  <c:v>-20</c:v>
                </c:pt>
                <c:pt idx="1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0D2-4E3B-ACA8-B91145513E0F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Analysis'!$BC$211:$BC$218</c:f>
              <c:numCache>
                <c:formatCode>0</c:formatCode>
                <c:ptCount val="8"/>
                <c:pt idx="1">
                  <c:v>-20</c:v>
                </c:pt>
                <c:pt idx="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0D2-4E3B-ACA8-B91145513E0F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Analysis'!$BD$211:$BD$218</c:f>
              <c:numCache>
                <c:formatCode>0</c:formatCode>
                <c:ptCount val="8"/>
                <c:pt idx="6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0D2-4E3B-ACA8-B91145513E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8020736"/>
        <c:axId val="117703040"/>
      </c:radarChart>
      <c:catAx>
        <c:axId val="118020736"/>
        <c:scaling>
          <c:orientation val="minMax"/>
        </c:scaling>
        <c:delete val="1"/>
        <c:axPos val="b"/>
        <c:majorTickMark val="none"/>
        <c:minorTickMark val="none"/>
        <c:tickLblPos val="nextTo"/>
        <c:crossAx val="117703040"/>
        <c:crosses val="autoZero"/>
        <c:auto val="1"/>
        <c:lblAlgn val="ctr"/>
        <c:lblOffset val="100"/>
        <c:noMultiLvlLbl val="0"/>
      </c:catAx>
      <c:valAx>
        <c:axId val="117703040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rnd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8020736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Results'!$F$26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A Analysis'!$AY$220:$AY$227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54-4E72-87A2-34D858F81F50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A Analysis'!$AZ$220:$AZ$227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54-4E72-87A2-34D858F81F50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Analysis'!$BA$220:$BA$227</c:f>
              <c:numCache>
                <c:formatCode>0</c:formatCode>
                <c:ptCount val="8"/>
                <c:pt idx="0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C54-4E72-87A2-34D858F81F50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Analysis'!$BB$220:$BB$227</c:f>
              <c:numCache>
                <c:formatCode>0</c:formatCode>
                <c:ptCount val="8"/>
                <c:pt idx="0">
                  <c:v>-20</c:v>
                </c:pt>
                <c:pt idx="1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C54-4E72-87A2-34D858F81F50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Analysis'!$BC$220:$BC$227</c:f>
              <c:numCache>
                <c:formatCode>0</c:formatCode>
                <c:ptCount val="8"/>
                <c:pt idx="1">
                  <c:v>-20</c:v>
                </c:pt>
                <c:pt idx="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C54-4E72-87A2-34D858F81F50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Analysis'!$BD$220:$BD$227</c:f>
              <c:numCache>
                <c:formatCode>0</c:formatCode>
                <c:ptCount val="8"/>
                <c:pt idx="6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C54-4E72-87A2-34D858F81F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7746304"/>
        <c:axId val="117760384"/>
      </c:radarChart>
      <c:catAx>
        <c:axId val="117746304"/>
        <c:scaling>
          <c:orientation val="minMax"/>
        </c:scaling>
        <c:delete val="1"/>
        <c:axPos val="b"/>
        <c:majorTickMark val="none"/>
        <c:minorTickMark val="none"/>
        <c:tickLblPos val="nextTo"/>
        <c:crossAx val="117760384"/>
        <c:crosses val="autoZero"/>
        <c:auto val="1"/>
        <c:lblAlgn val="ctr"/>
        <c:lblOffset val="100"/>
        <c:noMultiLvlLbl val="0"/>
      </c:catAx>
      <c:valAx>
        <c:axId val="117760384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rnd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7746304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Results'!$F$27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A Analysis'!$AY$229:$AY$236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D94-456B-B415-A63DC458117B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A Analysis'!$AZ$229:$AZ$236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D94-456B-B415-A63DC458117B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Analysis'!$BA$229:$BA$236</c:f>
              <c:numCache>
                <c:formatCode>0</c:formatCode>
                <c:ptCount val="8"/>
                <c:pt idx="0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D94-456B-B415-A63DC458117B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Analysis'!$BB$229:$BB$236</c:f>
              <c:numCache>
                <c:formatCode>0</c:formatCode>
                <c:ptCount val="8"/>
                <c:pt idx="0">
                  <c:v>-20</c:v>
                </c:pt>
                <c:pt idx="1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D94-456B-B415-A63DC458117B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Analysis'!$BC$229:$BC$236</c:f>
              <c:numCache>
                <c:formatCode>0</c:formatCode>
                <c:ptCount val="8"/>
                <c:pt idx="1">
                  <c:v>-20</c:v>
                </c:pt>
                <c:pt idx="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D94-456B-B415-A63DC458117B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Analysis'!$BD$229:$BD$236</c:f>
              <c:numCache>
                <c:formatCode>0</c:formatCode>
                <c:ptCount val="8"/>
                <c:pt idx="6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D94-456B-B415-A63DC45811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7803648"/>
        <c:axId val="117809536"/>
      </c:radarChart>
      <c:catAx>
        <c:axId val="117803648"/>
        <c:scaling>
          <c:orientation val="minMax"/>
        </c:scaling>
        <c:delete val="1"/>
        <c:axPos val="b"/>
        <c:majorTickMark val="none"/>
        <c:minorTickMark val="none"/>
        <c:tickLblPos val="nextTo"/>
        <c:crossAx val="117809536"/>
        <c:crosses val="autoZero"/>
        <c:auto val="1"/>
        <c:lblAlgn val="ctr"/>
        <c:lblOffset val="100"/>
        <c:noMultiLvlLbl val="0"/>
      </c:catAx>
      <c:valAx>
        <c:axId val="117809536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rnd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7803648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Results'!$F$28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A Analysis'!$AY$238:$AY$245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94-442E-8588-4FD501FE8D49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A Analysis'!$AZ$238:$AZ$245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A94-442E-8588-4FD501FE8D49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Analysis'!$BA$238:$BA$245</c:f>
              <c:numCache>
                <c:formatCode>0</c:formatCode>
                <c:ptCount val="8"/>
                <c:pt idx="0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A94-442E-8588-4FD501FE8D49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Analysis'!$BB$238:$BB$245</c:f>
              <c:numCache>
                <c:formatCode>0</c:formatCode>
                <c:ptCount val="8"/>
                <c:pt idx="0">
                  <c:v>-20</c:v>
                </c:pt>
                <c:pt idx="1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A94-442E-8588-4FD501FE8D49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Analysis'!$BC$238:$BC$245</c:f>
              <c:numCache>
                <c:formatCode>0</c:formatCode>
                <c:ptCount val="8"/>
                <c:pt idx="1">
                  <c:v>-20</c:v>
                </c:pt>
                <c:pt idx="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A94-442E-8588-4FD501FE8D49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Analysis'!$BD$238:$BD$245</c:f>
              <c:numCache>
                <c:formatCode>0</c:formatCode>
                <c:ptCount val="8"/>
                <c:pt idx="6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A94-442E-8588-4FD501FE8D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7852800"/>
        <c:axId val="117854592"/>
      </c:radarChart>
      <c:catAx>
        <c:axId val="117852800"/>
        <c:scaling>
          <c:orientation val="minMax"/>
        </c:scaling>
        <c:delete val="1"/>
        <c:axPos val="b"/>
        <c:majorTickMark val="none"/>
        <c:minorTickMark val="none"/>
        <c:tickLblPos val="nextTo"/>
        <c:crossAx val="117854592"/>
        <c:crosses val="autoZero"/>
        <c:auto val="1"/>
        <c:lblAlgn val="ctr"/>
        <c:lblOffset val="100"/>
        <c:noMultiLvlLbl val="0"/>
      </c:catAx>
      <c:valAx>
        <c:axId val="117854592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rnd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7852800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Results'!$F$7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0D74-4F58-9C66-ECB5C82BDC9C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0D74-4F58-9C66-ECB5C82BDC9C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0D74-4F58-9C66-ECB5C82BDC9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A Analysis'!$B$2:$E$2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 </c:v>
                </c:pt>
                <c:pt idx="3">
                  <c:v>Healthy &amp; Safe</c:v>
                </c:pt>
              </c:strCache>
            </c:strRef>
          </c:cat>
          <c:val>
            <c:numRef>
              <c:f>'Point A Analysis'!$B$8:$E$8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D74-4F58-9C66-ECB5C82BDC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02987648"/>
        <c:axId val="102989184"/>
      </c:barChart>
      <c:catAx>
        <c:axId val="102987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2989184"/>
        <c:crosses val="autoZero"/>
        <c:auto val="1"/>
        <c:lblAlgn val="ctr"/>
        <c:lblOffset val="100"/>
        <c:noMultiLvlLbl val="0"/>
      </c:catAx>
      <c:valAx>
        <c:axId val="102989184"/>
        <c:scaling>
          <c:orientation val="minMax"/>
          <c:max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29876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Results'!$F$29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A Analysis'!$AY$247:$AY$254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A0-4E79-B611-A331F4D24E25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A Analysis'!$AZ$247:$AZ$254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DA0-4E79-B611-A331F4D24E25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Analysis'!$BA$247:$BA$254</c:f>
              <c:numCache>
                <c:formatCode>0</c:formatCode>
                <c:ptCount val="8"/>
                <c:pt idx="0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DA0-4E79-B611-A331F4D24E25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Analysis'!$BB$247:$BB$254</c:f>
              <c:numCache>
                <c:formatCode>0</c:formatCode>
                <c:ptCount val="8"/>
                <c:pt idx="0">
                  <c:v>-20</c:v>
                </c:pt>
                <c:pt idx="1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DA0-4E79-B611-A331F4D24E25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Analysis'!$BC$247:$BC$254</c:f>
              <c:numCache>
                <c:formatCode>0</c:formatCode>
                <c:ptCount val="8"/>
                <c:pt idx="1">
                  <c:v>-20</c:v>
                </c:pt>
                <c:pt idx="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DA0-4E79-B611-A331F4D24E25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Analysis'!$BD$247:$BD$254</c:f>
              <c:numCache>
                <c:formatCode>0</c:formatCode>
                <c:ptCount val="8"/>
                <c:pt idx="6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DA0-4E79-B611-A331F4D24E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8958720"/>
        <c:axId val="118968704"/>
      </c:radarChart>
      <c:catAx>
        <c:axId val="118958720"/>
        <c:scaling>
          <c:orientation val="minMax"/>
        </c:scaling>
        <c:delete val="1"/>
        <c:axPos val="b"/>
        <c:majorTickMark val="none"/>
        <c:minorTickMark val="none"/>
        <c:tickLblPos val="nextTo"/>
        <c:crossAx val="118968704"/>
        <c:crosses val="autoZero"/>
        <c:auto val="1"/>
        <c:lblAlgn val="ctr"/>
        <c:lblOffset val="100"/>
        <c:noMultiLvlLbl val="0"/>
      </c:catAx>
      <c:valAx>
        <c:axId val="118968704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rnd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8958720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Results'!$F$30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A Analysis'!$AY$256:$AY$263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66-43C3-9D3D-86ED4A7C582C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A Analysis'!$AZ$256:$AZ$263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066-43C3-9D3D-86ED4A7C582C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Analysis'!$BA$256:$BA$263</c:f>
              <c:numCache>
                <c:formatCode>0</c:formatCode>
                <c:ptCount val="8"/>
                <c:pt idx="0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066-43C3-9D3D-86ED4A7C582C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Analysis'!$BB$256:$BB$263</c:f>
              <c:numCache>
                <c:formatCode>0</c:formatCode>
                <c:ptCount val="8"/>
                <c:pt idx="0">
                  <c:v>-20</c:v>
                </c:pt>
                <c:pt idx="1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066-43C3-9D3D-86ED4A7C582C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Analysis'!$BC$256:$BC$263</c:f>
              <c:numCache>
                <c:formatCode>0</c:formatCode>
                <c:ptCount val="8"/>
                <c:pt idx="1">
                  <c:v>-20</c:v>
                </c:pt>
                <c:pt idx="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066-43C3-9D3D-86ED4A7C582C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Analysis'!$BD$256:$BD$263</c:f>
              <c:numCache>
                <c:formatCode>0</c:formatCode>
                <c:ptCount val="8"/>
                <c:pt idx="6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066-43C3-9D3D-86ED4A7C58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9011968"/>
        <c:axId val="118440320"/>
      </c:radarChart>
      <c:catAx>
        <c:axId val="119011968"/>
        <c:scaling>
          <c:orientation val="minMax"/>
        </c:scaling>
        <c:delete val="1"/>
        <c:axPos val="b"/>
        <c:majorTickMark val="none"/>
        <c:minorTickMark val="none"/>
        <c:tickLblPos val="nextTo"/>
        <c:crossAx val="118440320"/>
        <c:crosses val="autoZero"/>
        <c:auto val="1"/>
        <c:lblAlgn val="ctr"/>
        <c:lblOffset val="100"/>
        <c:noMultiLvlLbl val="0"/>
      </c:catAx>
      <c:valAx>
        <c:axId val="118440320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rnd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011968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Results'!$F$31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A Analysis'!$AY$265:$AY$272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316-4BC2-B63A-A99D2ADFBDD1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A Analysis'!$AZ$265:$AZ$272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316-4BC2-B63A-A99D2ADFBDD1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Analysis'!$BA$265:$BA$272</c:f>
              <c:numCache>
                <c:formatCode>0</c:formatCode>
                <c:ptCount val="8"/>
                <c:pt idx="0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316-4BC2-B63A-A99D2ADFBDD1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Analysis'!$BB$265:$BB$272</c:f>
              <c:numCache>
                <c:formatCode>0</c:formatCode>
                <c:ptCount val="8"/>
                <c:pt idx="0">
                  <c:v>-20</c:v>
                </c:pt>
                <c:pt idx="1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316-4BC2-B63A-A99D2ADFBDD1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Analysis'!$BC$265:$BC$272</c:f>
              <c:numCache>
                <c:formatCode>0</c:formatCode>
                <c:ptCount val="8"/>
                <c:pt idx="1">
                  <c:v>-20</c:v>
                </c:pt>
                <c:pt idx="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316-4BC2-B63A-A99D2ADFBDD1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Analysis'!$BD$265:$BD$272</c:f>
              <c:numCache>
                <c:formatCode>0</c:formatCode>
                <c:ptCount val="8"/>
                <c:pt idx="6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316-4BC2-B63A-A99D2ADFBD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8471296"/>
        <c:axId val="118493568"/>
      </c:radarChart>
      <c:catAx>
        <c:axId val="118471296"/>
        <c:scaling>
          <c:orientation val="minMax"/>
        </c:scaling>
        <c:delete val="1"/>
        <c:axPos val="b"/>
        <c:majorTickMark val="none"/>
        <c:minorTickMark val="none"/>
        <c:tickLblPos val="nextTo"/>
        <c:crossAx val="118493568"/>
        <c:crosses val="autoZero"/>
        <c:auto val="1"/>
        <c:lblAlgn val="ctr"/>
        <c:lblOffset val="100"/>
        <c:noMultiLvlLbl val="0"/>
      </c:catAx>
      <c:valAx>
        <c:axId val="118493568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rnd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8471296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Results'!$F$32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A Analysis'!$AY$274:$AY$281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BB-439F-AF5B-DEBEFC1E6E36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A Analysis'!$AZ$274:$AZ$281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CBB-439F-AF5B-DEBEFC1E6E36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Analysis'!$BA$274:$BA$281</c:f>
              <c:numCache>
                <c:formatCode>0</c:formatCode>
                <c:ptCount val="8"/>
                <c:pt idx="0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CBB-439F-AF5B-DEBEFC1E6E36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Analysis'!$BB$274:$BB$281</c:f>
              <c:numCache>
                <c:formatCode>0</c:formatCode>
                <c:ptCount val="8"/>
                <c:pt idx="0">
                  <c:v>-20</c:v>
                </c:pt>
                <c:pt idx="1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CBB-439F-AF5B-DEBEFC1E6E36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Analysis'!$BC$274:$BC$281</c:f>
              <c:numCache>
                <c:formatCode>0</c:formatCode>
                <c:ptCount val="8"/>
                <c:pt idx="1">
                  <c:v>-20</c:v>
                </c:pt>
                <c:pt idx="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CBB-439F-AF5B-DEBEFC1E6E36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Analysis'!$BD$274:$BD$281</c:f>
              <c:numCache>
                <c:formatCode>0</c:formatCode>
                <c:ptCount val="8"/>
                <c:pt idx="6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CBB-439F-AF5B-DEBEFC1E6E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8512256"/>
        <c:axId val="118530432"/>
      </c:radarChart>
      <c:catAx>
        <c:axId val="118512256"/>
        <c:scaling>
          <c:orientation val="minMax"/>
        </c:scaling>
        <c:delete val="1"/>
        <c:axPos val="b"/>
        <c:majorTickMark val="none"/>
        <c:minorTickMark val="none"/>
        <c:tickLblPos val="nextTo"/>
        <c:crossAx val="118530432"/>
        <c:crosses val="autoZero"/>
        <c:auto val="1"/>
        <c:lblAlgn val="ctr"/>
        <c:lblOffset val="100"/>
        <c:noMultiLvlLbl val="0"/>
      </c:catAx>
      <c:valAx>
        <c:axId val="118530432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rnd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8512256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Results'!$F$33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A Analysis'!$AY$283:$AY$290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5F4-4CF4-AC72-172B70C4845A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A Analysis'!$AZ$283:$AZ$290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5F4-4CF4-AC72-172B70C4845A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Analysis'!$BA$283:$BA$290</c:f>
              <c:numCache>
                <c:formatCode>0</c:formatCode>
                <c:ptCount val="8"/>
                <c:pt idx="0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5F4-4CF4-AC72-172B70C4845A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Analysis'!$BB$283:$BB$290</c:f>
              <c:numCache>
                <c:formatCode>0</c:formatCode>
                <c:ptCount val="8"/>
                <c:pt idx="0">
                  <c:v>-20</c:v>
                </c:pt>
                <c:pt idx="1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5F4-4CF4-AC72-172B70C4845A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Analysis'!$BC$283:$BC$290</c:f>
              <c:numCache>
                <c:formatCode>0</c:formatCode>
                <c:ptCount val="8"/>
                <c:pt idx="1">
                  <c:v>-20</c:v>
                </c:pt>
                <c:pt idx="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5F4-4CF4-AC72-172B70C4845A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Analysis'!$BD$283:$BD$290</c:f>
              <c:numCache>
                <c:formatCode>0</c:formatCode>
                <c:ptCount val="8"/>
                <c:pt idx="6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5F4-4CF4-AC72-172B70C484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8643328"/>
        <c:axId val="118653312"/>
      </c:radarChart>
      <c:catAx>
        <c:axId val="118643328"/>
        <c:scaling>
          <c:orientation val="minMax"/>
        </c:scaling>
        <c:delete val="1"/>
        <c:axPos val="b"/>
        <c:majorTickMark val="none"/>
        <c:minorTickMark val="none"/>
        <c:tickLblPos val="nextTo"/>
        <c:crossAx val="118653312"/>
        <c:crosses val="autoZero"/>
        <c:auto val="1"/>
        <c:lblAlgn val="ctr"/>
        <c:lblOffset val="100"/>
        <c:noMultiLvlLbl val="0"/>
      </c:catAx>
      <c:valAx>
        <c:axId val="118653312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rnd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8643328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Results'!$F$34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A Analysis'!$AY$292:$AY$299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F6D-4D94-A980-CBE2F1312EE0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A Analysis'!$AZ$292:$AZ$299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F6D-4D94-A980-CBE2F1312EE0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Analysis'!$BA$292:$BA$299</c:f>
              <c:numCache>
                <c:formatCode>0</c:formatCode>
                <c:ptCount val="8"/>
                <c:pt idx="0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F6D-4D94-A980-CBE2F1312EE0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Analysis'!$BB$292:$BB$299</c:f>
              <c:numCache>
                <c:formatCode>0</c:formatCode>
                <c:ptCount val="8"/>
                <c:pt idx="0">
                  <c:v>-20</c:v>
                </c:pt>
                <c:pt idx="1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F6D-4D94-A980-CBE2F1312EE0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Analysis'!$BC$292:$BC$299</c:f>
              <c:numCache>
                <c:formatCode>0</c:formatCode>
                <c:ptCount val="8"/>
                <c:pt idx="1">
                  <c:v>-20</c:v>
                </c:pt>
                <c:pt idx="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F6D-4D94-A980-CBE2F1312EE0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Analysis'!$BD$292:$BD$299</c:f>
              <c:numCache>
                <c:formatCode>0</c:formatCode>
                <c:ptCount val="8"/>
                <c:pt idx="6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F6D-4D94-A980-CBE2F1312E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9282304"/>
        <c:axId val="119304576"/>
      </c:radarChart>
      <c:catAx>
        <c:axId val="119282304"/>
        <c:scaling>
          <c:orientation val="minMax"/>
        </c:scaling>
        <c:delete val="1"/>
        <c:axPos val="b"/>
        <c:majorTickMark val="none"/>
        <c:minorTickMark val="none"/>
        <c:tickLblPos val="nextTo"/>
        <c:crossAx val="119304576"/>
        <c:crosses val="autoZero"/>
        <c:auto val="1"/>
        <c:lblAlgn val="ctr"/>
        <c:lblOffset val="100"/>
        <c:noMultiLvlLbl val="0"/>
      </c:catAx>
      <c:valAx>
        <c:axId val="119304576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rnd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282304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Results'!$F$35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A Analysis'!$AY$301:$AY$308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25-49DF-A6F7-FFDACD2AC38D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A Analysis'!$AZ$301:$AZ$308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25-49DF-A6F7-FFDACD2AC38D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Analysis'!$BA$301:$BA$308</c:f>
              <c:numCache>
                <c:formatCode>0</c:formatCode>
                <c:ptCount val="8"/>
                <c:pt idx="0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225-49DF-A6F7-FFDACD2AC38D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Analysis'!$BB$301:$BB$308</c:f>
              <c:numCache>
                <c:formatCode>0</c:formatCode>
                <c:ptCount val="8"/>
                <c:pt idx="0">
                  <c:v>-20</c:v>
                </c:pt>
                <c:pt idx="1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225-49DF-A6F7-FFDACD2AC38D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Analysis'!$BC$301:$BC$308</c:f>
              <c:numCache>
                <c:formatCode>0</c:formatCode>
                <c:ptCount val="8"/>
                <c:pt idx="1">
                  <c:v>-20</c:v>
                </c:pt>
                <c:pt idx="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225-49DF-A6F7-FFDACD2AC38D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Analysis'!$BD$301:$BD$308</c:f>
              <c:numCache>
                <c:formatCode>0</c:formatCode>
                <c:ptCount val="8"/>
                <c:pt idx="6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225-49DF-A6F7-FFDACD2AC3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9331456"/>
        <c:axId val="119021952"/>
      </c:radarChart>
      <c:catAx>
        <c:axId val="119331456"/>
        <c:scaling>
          <c:orientation val="minMax"/>
        </c:scaling>
        <c:delete val="1"/>
        <c:axPos val="b"/>
        <c:majorTickMark val="none"/>
        <c:minorTickMark val="none"/>
        <c:tickLblPos val="nextTo"/>
        <c:crossAx val="119021952"/>
        <c:crosses val="autoZero"/>
        <c:auto val="1"/>
        <c:lblAlgn val="ctr"/>
        <c:lblOffset val="100"/>
        <c:noMultiLvlLbl val="0"/>
      </c:catAx>
      <c:valAx>
        <c:axId val="119021952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rnd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331456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Results'!$F$36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A Analysis'!$AY$310:$AY$317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A7-49F6-9D7B-78C238ED715A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A Analysis'!$AZ$310:$AZ$317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9A7-49F6-9D7B-78C238ED715A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Analysis'!$BA$310:$BA$317</c:f>
              <c:numCache>
                <c:formatCode>0</c:formatCode>
                <c:ptCount val="8"/>
                <c:pt idx="0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9A7-49F6-9D7B-78C238ED715A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Analysis'!$BB$310:$BB$317</c:f>
              <c:numCache>
                <c:formatCode>0</c:formatCode>
                <c:ptCount val="8"/>
                <c:pt idx="0">
                  <c:v>-20</c:v>
                </c:pt>
                <c:pt idx="1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9A7-49F6-9D7B-78C238ED715A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Analysis'!$BC$310:$BC$317</c:f>
              <c:numCache>
                <c:formatCode>0</c:formatCode>
                <c:ptCount val="8"/>
                <c:pt idx="1">
                  <c:v>-20</c:v>
                </c:pt>
                <c:pt idx="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9A7-49F6-9D7B-78C238ED715A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Analysis'!$BD$310:$BD$317</c:f>
              <c:numCache>
                <c:formatCode>0</c:formatCode>
                <c:ptCount val="8"/>
                <c:pt idx="6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9A7-49F6-9D7B-78C238ED71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9061120"/>
        <c:axId val="119067008"/>
      </c:radarChart>
      <c:catAx>
        <c:axId val="119061120"/>
        <c:scaling>
          <c:orientation val="minMax"/>
        </c:scaling>
        <c:delete val="1"/>
        <c:axPos val="b"/>
        <c:majorTickMark val="none"/>
        <c:minorTickMark val="none"/>
        <c:tickLblPos val="nextTo"/>
        <c:crossAx val="119067008"/>
        <c:crosses val="autoZero"/>
        <c:auto val="1"/>
        <c:lblAlgn val="ctr"/>
        <c:lblOffset val="100"/>
        <c:noMultiLvlLbl val="0"/>
      </c:catAx>
      <c:valAx>
        <c:axId val="119067008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rnd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061120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Results'!$F$37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A Analysis'!$AY$319:$AY$326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29-4C21-BF19-E736522B4232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A Analysis'!$AZ$319:$AZ$326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29-4C21-BF19-E736522B4232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Analysis'!$BA$319:$BA$326</c:f>
              <c:numCache>
                <c:formatCode>0</c:formatCode>
                <c:ptCount val="8"/>
                <c:pt idx="0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D29-4C21-BF19-E736522B4232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Analysis'!$BB$319:$BB$326</c:f>
              <c:numCache>
                <c:formatCode>0</c:formatCode>
                <c:ptCount val="8"/>
                <c:pt idx="0">
                  <c:v>-20</c:v>
                </c:pt>
                <c:pt idx="1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D29-4C21-BF19-E736522B4232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Analysis'!$BC$319:$BC$326</c:f>
              <c:numCache>
                <c:formatCode>0</c:formatCode>
                <c:ptCount val="8"/>
                <c:pt idx="1">
                  <c:v>-20</c:v>
                </c:pt>
                <c:pt idx="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D29-4C21-BF19-E736522B4232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Analysis'!$BD$319:$BD$326</c:f>
              <c:numCache>
                <c:formatCode>0</c:formatCode>
                <c:ptCount val="8"/>
                <c:pt idx="6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D29-4C21-BF19-E736522B42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9196288"/>
        <c:axId val="119198080"/>
      </c:radarChart>
      <c:catAx>
        <c:axId val="119196288"/>
        <c:scaling>
          <c:orientation val="minMax"/>
        </c:scaling>
        <c:delete val="1"/>
        <c:axPos val="b"/>
        <c:majorTickMark val="none"/>
        <c:minorTickMark val="none"/>
        <c:tickLblPos val="nextTo"/>
        <c:crossAx val="119198080"/>
        <c:crosses val="autoZero"/>
        <c:auto val="1"/>
        <c:lblAlgn val="ctr"/>
        <c:lblOffset val="100"/>
        <c:noMultiLvlLbl val="0"/>
      </c:catAx>
      <c:valAx>
        <c:axId val="119198080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rnd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196288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Results'!$F$38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A Analysis'!$AY$328:$AY$335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38-433D-BA1F-025AB642FD07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A Analysis'!$AZ$328:$AZ$335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238-433D-BA1F-025AB642FD07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Analysis'!$BA$328:$BA$335</c:f>
              <c:numCache>
                <c:formatCode>0</c:formatCode>
                <c:ptCount val="8"/>
                <c:pt idx="0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238-433D-BA1F-025AB642FD07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Analysis'!$BB$328:$BB$335</c:f>
              <c:numCache>
                <c:formatCode>0</c:formatCode>
                <c:ptCount val="8"/>
                <c:pt idx="0">
                  <c:v>-20</c:v>
                </c:pt>
                <c:pt idx="1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238-433D-BA1F-025AB642FD07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Analysis'!$BC$328:$BC$335</c:f>
              <c:numCache>
                <c:formatCode>0</c:formatCode>
                <c:ptCount val="8"/>
                <c:pt idx="1">
                  <c:v>-20</c:v>
                </c:pt>
                <c:pt idx="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238-433D-BA1F-025AB642FD07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Analysis'!$BD$328:$BD$335</c:f>
              <c:numCache>
                <c:formatCode>0</c:formatCode>
                <c:ptCount val="8"/>
                <c:pt idx="6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238-433D-BA1F-025AB642FD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9241344"/>
        <c:axId val="119247232"/>
      </c:radarChart>
      <c:catAx>
        <c:axId val="119241344"/>
        <c:scaling>
          <c:orientation val="minMax"/>
        </c:scaling>
        <c:delete val="1"/>
        <c:axPos val="b"/>
        <c:majorTickMark val="none"/>
        <c:minorTickMark val="none"/>
        <c:tickLblPos val="nextTo"/>
        <c:crossAx val="119247232"/>
        <c:crosses val="autoZero"/>
        <c:auto val="1"/>
        <c:lblAlgn val="ctr"/>
        <c:lblOffset val="100"/>
        <c:noMultiLvlLbl val="0"/>
      </c:catAx>
      <c:valAx>
        <c:axId val="119247232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rnd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241344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Results'!$F$8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A1A1-47A7-9E89-A1F238AE91A8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A1A1-47A7-9E89-A1F238AE91A8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A1A1-47A7-9E89-A1F238AE91A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A Analysis'!$B$2:$E$2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 </c:v>
                </c:pt>
                <c:pt idx="3">
                  <c:v>Healthy &amp; Safe</c:v>
                </c:pt>
              </c:strCache>
            </c:strRef>
          </c:cat>
          <c:val>
            <c:numRef>
              <c:f>'Point A Analysis'!$B$9:$E$9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1A1-47A7-9E89-A1F238AE91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03033472"/>
        <c:axId val="103035264"/>
      </c:barChart>
      <c:catAx>
        <c:axId val="1030334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3035264"/>
        <c:crosses val="autoZero"/>
        <c:auto val="1"/>
        <c:lblAlgn val="ctr"/>
        <c:lblOffset val="100"/>
        <c:noMultiLvlLbl val="0"/>
      </c:catAx>
      <c:valAx>
        <c:axId val="103035264"/>
        <c:scaling>
          <c:orientation val="minMax"/>
          <c:max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30334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Results'!$F$39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A Analysis'!$AY$337:$AY$344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33-4F72-A02B-B5E0E264686C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A Analysis'!$AZ$337:$AZ$344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933-4F72-A02B-B5E0E264686C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Analysis'!$BA$337:$BA$344</c:f>
              <c:numCache>
                <c:formatCode>0</c:formatCode>
                <c:ptCount val="8"/>
                <c:pt idx="0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933-4F72-A02B-B5E0E264686C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Analysis'!$BB$337:$BB$344</c:f>
              <c:numCache>
                <c:formatCode>0</c:formatCode>
                <c:ptCount val="8"/>
                <c:pt idx="0">
                  <c:v>-20</c:v>
                </c:pt>
                <c:pt idx="1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933-4F72-A02B-B5E0E264686C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Analysis'!$BC$337:$BC$344</c:f>
              <c:numCache>
                <c:formatCode>0</c:formatCode>
                <c:ptCount val="8"/>
                <c:pt idx="1">
                  <c:v>-20</c:v>
                </c:pt>
                <c:pt idx="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933-4F72-A02B-B5E0E264686C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Analysis'!$BD$337:$BD$344</c:f>
              <c:numCache>
                <c:formatCode>0</c:formatCode>
                <c:ptCount val="8"/>
                <c:pt idx="6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933-4F72-A02B-B5E0E26468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9347840"/>
        <c:axId val="119370112"/>
      </c:radarChart>
      <c:catAx>
        <c:axId val="119347840"/>
        <c:scaling>
          <c:orientation val="minMax"/>
        </c:scaling>
        <c:delete val="1"/>
        <c:axPos val="b"/>
        <c:majorTickMark val="none"/>
        <c:minorTickMark val="none"/>
        <c:tickLblPos val="nextTo"/>
        <c:crossAx val="119370112"/>
        <c:crosses val="autoZero"/>
        <c:auto val="1"/>
        <c:lblAlgn val="ctr"/>
        <c:lblOffset val="100"/>
        <c:noMultiLvlLbl val="0"/>
      </c:catAx>
      <c:valAx>
        <c:axId val="119370112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rnd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347840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Results'!$F$40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A Analysis'!$AY$346:$AY$353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44A-468F-A555-9C5E1052A168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A Analysis'!$AZ$346:$AZ$353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44A-468F-A555-9C5E1052A168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Analysis'!$BA$346:$BA$353</c:f>
              <c:numCache>
                <c:formatCode>0</c:formatCode>
                <c:ptCount val="8"/>
                <c:pt idx="0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44A-468F-A555-9C5E1052A168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Analysis'!$BB$346:$BB$353</c:f>
              <c:numCache>
                <c:formatCode>0</c:formatCode>
                <c:ptCount val="8"/>
                <c:pt idx="0">
                  <c:v>-20</c:v>
                </c:pt>
                <c:pt idx="1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44A-468F-A555-9C5E1052A168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Analysis'!$BC$346:$BC$353</c:f>
              <c:numCache>
                <c:formatCode>0</c:formatCode>
                <c:ptCount val="8"/>
                <c:pt idx="1">
                  <c:v>-20</c:v>
                </c:pt>
                <c:pt idx="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44A-468F-A555-9C5E1052A168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Analysis'!$BD$346:$BD$353</c:f>
              <c:numCache>
                <c:formatCode>0</c:formatCode>
                <c:ptCount val="8"/>
                <c:pt idx="6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44A-468F-A555-9C5E1052A1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9474816"/>
        <c:axId val="119497088"/>
      </c:radarChart>
      <c:catAx>
        <c:axId val="119474816"/>
        <c:scaling>
          <c:orientation val="minMax"/>
        </c:scaling>
        <c:delete val="1"/>
        <c:axPos val="b"/>
        <c:majorTickMark val="none"/>
        <c:minorTickMark val="none"/>
        <c:tickLblPos val="nextTo"/>
        <c:crossAx val="119497088"/>
        <c:crosses val="autoZero"/>
        <c:auto val="1"/>
        <c:lblAlgn val="ctr"/>
        <c:lblOffset val="100"/>
        <c:noMultiLvlLbl val="0"/>
      </c:catAx>
      <c:valAx>
        <c:axId val="119497088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rnd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474816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Results'!$F$41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A Analysis'!$AY$355:$AY$362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F57-4E3B-B0FE-A19A4D2D3797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A Analysis'!$AZ$355:$AZ$362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F57-4E3B-B0FE-A19A4D2D3797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Analysis'!$BA$355:$BA$362</c:f>
              <c:numCache>
                <c:formatCode>0</c:formatCode>
                <c:ptCount val="8"/>
                <c:pt idx="0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F57-4E3B-B0FE-A19A4D2D3797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Analysis'!$BB$355:$BB$362</c:f>
              <c:numCache>
                <c:formatCode>0</c:formatCode>
                <c:ptCount val="8"/>
                <c:pt idx="0">
                  <c:v>-20</c:v>
                </c:pt>
                <c:pt idx="1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F57-4E3B-B0FE-A19A4D2D3797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Analysis'!$BC$355:$BC$362</c:f>
              <c:numCache>
                <c:formatCode>0</c:formatCode>
                <c:ptCount val="8"/>
                <c:pt idx="1">
                  <c:v>-20</c:v>
                </c:pt>
                <c:pt idx="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F57-4E3B-B0FE-A19A4D2D3797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Analysis'!$BD$355:$BD$362</c:f>
              <c:numCache>
                <c:formatCode>0</c:formatCode>
                <c:ptCount val="8"/>
                <c:pt idx="6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F57-4E3B-B0FE-A19A4D2D37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9528064"/>
        <c:axId val="119533952"/>
      </c:radarChart>
      <c:catAx>
        <c:axId val="119528064"/>
        <c:scaling>
          <c:orientation val="minMax"/>
        </c:scaling>
        <c:delete val="1"/>
        <c:axPos val="b"/>
        <c:majorTickMark val="none"/>
        <c:minorTickMark val="none"/>
        <c:tickLblPos val="nextTo"/>
        <c:crossAx val="119533952"/>
        <c:crosses val="autoZero"/>
        <c:auto val="1"/>
        <c:lblAlgn val="ctr"/>
        <c:lblOffset val="100"/>
        <c:noMultiLvlLbl val="0"/>
      </c:catAx>
      <c:valAx>
        <c:axId val="119533952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rnd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528064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Results'!$F$2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B Analysis'!$AY$4:$AY$11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EF1-4A25-901B-981452136FC9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B Analysis'!$AZ$4:$AZ$11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EF1-4A25-901B-981452136FC9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Analysis'!$BA$4:$BA$11</c:f>
              <c:numCache>
                <c:formatCode>0</c:formatCode>
                <c:ptCount val="8"/>
                <c:pt idx="0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EF1-4A25-901B-981452136FC9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Analysis'!$BB$4:$BB$11</c:f>
              <c:numCache>
                <c:formatCode>0</c:formatCode>
                <c:ptCount val="8"/>
                <c:pt idx="0">
                  <c:v>-20</c:v>
                </c:pt>
                <c:pt idx="1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EF1-4A25-901B-981452136FC9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Analysis'!$BC$4:$BC$11</c:f>
              <c:numCache>
                <c:formatCode>0</c:formatCode>
                <c:ptCount val="8"/>
                <c:pt idx="1">
                  <c:v>-20</c:v>
                </c:pt>
                <c:pt idx="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EF1-4A25-901B-981452136FC9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Analysis'!$BD$4:$BD$11</c:f>
              <c:numCache>
                <c:formatCode>0</c:formatCode>
                <c:ptCount val="8"/>
                <c:pt idx="6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EF1-4A25-901B-981452136F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0338304"/>
        <c:axId val="120339840"/>
      </c:radarChart>
      <c:catAx>
        <c:axId val="120338304"/>
        <c:scaling>
          <c:orientation val="minMax"/>
        </c:scaling>
        <c:delete val="1"/>
        <c:axPos val="b"/>
        <c:majorTickMark val="none"/>
        <c:minorTickMark val="none"/>
        <c:tickLblPos val="nextTo"/>
        <c:crossAx val="120339840"/>
        <c:crosses val="autoZero"/>
        <c:auto val="1"/>
        <c:lblAlgn val="ctr"/>
        <c:lblOffset val="100"/>
        <c:noMultiLvlLbl val="0"/>
      </c:catAx>
      <c:valAx>
        <c:axId val="120339840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rnd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0338304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Results'!$F$3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B Analysis'!$AY$13:$AY$20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E5B-4F61-A555-26BBF811F510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B Analysis'!$AZ$13:$AZ$20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E5B-4F61-A555-26BBF811F510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Analysis'!$BA$13:$BA$20</c:f>
              <c:numCache>
                <c:formatCode>0</c:formatCode>
                <c:ptCount val="8"/>
                <c:pt idx="0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E5B-4F61-A555-26BBF811F510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Analysis'!$BB$13:$BB$20</c:f>
              <c:numCache>
                <c:formatCode>0</c:formatCode>
                <c:ptCount val="8"/>
                <c:pt idx="0">
                  <c:v>-20</c:v>
                </c:pt>
                <c:pt idx="1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E5B-4F61-A555-26BBF811F510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Analysis'!$BC$13:$BC$20</c:f>
              <c:numCache>
                <c:formatCode>0</c:formatCode>
                <c:ptCount val="8"/>
                <c:pt idx="1">
                  <c:v>-20</c:v>
                </c:pt>
                <c:pt idx="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E5B-4F61-A555-26BBF811F510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Analysis'!$BD$13:$BD$20</c:f>
              <c:numCache>
                <c:formatCode>0</c:formatCode>
                <c:ptCount val="8"/>
                <c:pt idx="6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E5B-4F61-A555-26BBF811F5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0072064"/>
        <c:axId val="120073600"/>
      </c:radarChart>
      <c:catAx>
        <c:axId val="120072064"/>
        <c:scaling>
          <c:orientation val="minMax"/>
        </c:scaling>
        <c:delete val="1"/>
        <c:axPos val="b"/>
        <c:majorTickMark val="none"/>
        <c:minorTickMark val="none"/>
        <c:tickLblPos val="nextTo"/>
        <c:crossAx val="120073600"/>
        <c:crosses val="autoZero"/>
        <c:auto val="1"/>
        <c:lblAlgn val="ctr"/>
        <c:lblOffset val="100"/>
        <c:noMultiLvlLbl val="0"/>
      </c:catAx>
      <c:valAx>
        <c:axId val="120073600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rnd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0072064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Results'!$F$4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B Analysis'!$AY$22:$AY$29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BD-4C23-BFEB-097218847DDC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B Analysis'!$AZ$22:$AZ$29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5BD-4C23-BFEB-097218847DDC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Analysis'!$BA$22:$BA$29</c:f>
              <c:numCache>
                <c:formatCode>0</c:formatCode>
                <c:ptCount val="8"/>
                <c:pt idx="0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5BD-4C23-BFEB-097218847DDC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Analysis'!$BB$22:$BB$29</c:f>
              <c:numCache>
                <c:formatCode>0</c:formatCode>
                <c:ptCount val="8"/>
                <c:pt idx="0">
                  <c:v>-20</c:v>
                </c:pt>
                <c:pt idx="1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5BD-4C23-BFEB-097218847DDC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Analysis'!$BC$22:$BC$29</c:f>
              <c:numCache>
                <c:formatCode>0</c:formatCode>
                <c:ptCount val="8"/>
                <c:pt idx="1">
                  <c:v>-20</c:v>
                </c:pt>
                <c:pt idx="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5BD-4C23-BFEB-097218847DDC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Analysis'!$BD$22:$BD$29</c:f>
              <c:numCache>
                <c:formatCode>0</c:formatCode>
                <c:ptCount val="8"/>
                <c:pt idx="6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5BD-4C23-BFEB-097218847D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0121216"/>
        <c:axId val="120122752"/>
      </c:radarChart>
      <c:catAx>
        <c:axId val="120121216"/>
        <c:scaling>
          <c:orientation val="minMax"/>
        </c:scaling>
        <c:delete val="1"/>
        <c:axPos val="b"/>
        <c:majorTickMark val="none"/>
        <c:minorTickMark val="none"/>
        <c:tickLblPos val="nextTo"/>
        <c:crossAx val="120122752"/>
        <c:crosses val="autoZero"/>
        <c:auto val="1"/>
        <c:lblAlgn val="ctr"/>
        <c:lblOffset val="100"/>
        <c:noMultiLvlLbl val="0"/>
      </c:catAx>
      <c:valAx>
        <c:axId val="120122752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rnd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0121216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Results'!$F$5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B Analysis'!$AY$31:$AY$38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C47-44C6-AA55-BECA53361F0D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B Analysis'!$AZ$31:$AZ$38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C47-44C6-AA55-BECA53361F0D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Analysis'!$BA$31:$BA$38</c:f>
              <c:numCache>
                <c:formatCode>0</c:formatCode>
                <c:ptCount val="8"/>
                <c:pt idx="0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C47-44C6-AA55-BECA53361F0D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Analysis'!$BB$31:$BB$38</c:f>
              <c:numCache>
                <c:formatCode>0</c:formatCode>
                <c:ptCount val="8"/>
                <c:pt idx="0">
                  <c:v>-20</c:v>
                </c:pt>
                <c:pt idx="1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C47-44C6-AA55-BECA53361F0D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Analysis'!$BC$31:$BC$38</c:f>
              <c:numCache>
                <c:formatCode>0</c:formatCode>
                <c:ptCount val="8"/>
                <c:pt idx="1">
                  <c:v>-20</c:v>
                </c:pt>
                <c:pt idx="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C47-44C6-AA55-BECA53361F0D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Analysis'!$BD$31:$BD$38</c:f>
              <c:numCache>
                <c:formatCode>0</c:formatCode>
                <c:ptCount val="8"/>
                <c:pt idx="6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C47-44C6-AA55-BECA53361F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0235904"/>
        <c:axId val="120237440"/>
      </c:radarChart>
      <c:catAx>
        <c:axId val="120235904"/>
        <c:scaling>
          <c:orientation val="minMax"/>
        </c:scaling>
        <c:delete val="1"/>
        <c:axPos val="b"/>
        <c:majorTickMark val="none"/>
        <c:minorTickMark val="none"/>
        <c:tickLblPos val="nextTo"/>
        <c:crossAx val="120237440"/>
        <c:crosses val="autoZero"/>
        <c:auto val="1"/>
        <c:lblAlgn val="ctr"/>
        <c:lblOffset val="100"/>
        <c:noMultiLvlLbl val="0"/>
      </c:catAx>
      <c:valAx>
        <c:axId val="120237440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rnd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0235904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Results'!$F$6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B Analysis'!$AY$40:$AY$47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CE4-4BF0-B4C6-B6B02D8AE3E3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B Analysis'!$AZ$40:$AZ$47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CE4-4BF0-B4C6-B6B02D8AE3E3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Analysis'!$BA$40:$BA$47</c:f>
              <c:numCache>
                <c:formatCode>0</c:formatCode>
                <c:ptCount val="8"/>
                <c:pt idx="0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CE4-4BF0-B4C6-B6B02D8AE3E3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Analysis'!$BB$40:$BB$47</c:f>
              <c:numCache>
                <c:formatCode>0</c:formatCode>
                <c:ptCount val="8"/>
                <c:pt idx="0">
                  <c:v>-20</c:v>
                </c:pt>
                <c:pt idx="1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CE4-4BF0-B4C6-B6B02D8AE3E3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Analysis'!$BC$40:$BC$47</c:f>
              <c:numCache>
                <c:formatCode>0</c:formatCode>
                <c:ptCount val="8"/>
                <c:pt idx="1">
                  <c:v>-20</c:v>
                </c:pt>
                <c:pt idx="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CE4-4BF0-B4C6-B6B02D8AE3E3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Analysis'!$BD$40:$BD$47</c:f>
              <c:numCache>
                <c:formatCode>0</c:formatCode>
                <c:ptCount val="8"/>
                <c:pt idx="6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CE4-4BF0-B4C6-B6B02D8AE3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0436608"/>
        <c:axId val="120438144"/>
      </c:radarChart>
      <c:catAx>
        <c:axId val="120436608"/>
        <c:scaling>
          <c:orientation val="minMax"/>
        </c:scaling>
        <c:delete val="1"/>
        <c:axPos val="b"/>
        <c:majorTickMark val="none"/>
        <c:minorTickMark val="none"/>
        <c:tickLblPos val="nextTo"/>
        <c:crossAx val="120438144"/>
        <c:crosses val="autoZero"/>
        <c:auto val="1"/>
        <c:lblAlgn val="ctr"/>
        <c:lblOffset val="100"/>
        <c:noMultiLvlLbl val="0"/>
      </c:catAx>
      <c:valAx>
        <c:axId val="120438144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rnd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0436608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Results'!$F$7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B Analysis'!$AY$49:$AY$56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70-4535-9B67-135E6A1A75AE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B Analysis'!$AZ$49:$AZ$56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C70-4535-9B67-135E6A1A75AE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Analysis'!$BA$49:$BA$56</c:f>
              <c:numCache>
                <c:formatCode>0</c:formatCode>
                <c:ptCount val="8"/>
                <c:pt idx="0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C70-4535-9B67-135E6A1A75AE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Analysis'!$BB$49:$BB$56</c:f>
              <c:numCache>
                <c:formatCode>0</c:formatCode>
                <c:ptCount val="8"/>
                <c:pt idx="0">
                  <c:v>-20</c:v>
                </c:pt>
                <c:pt idx="1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C70-4535-9B67-135E6A1A75AE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Analysis'!$BC$49:$BC$56</c:f>
              <c:numCache>
                <c:formatCode>0</c:formatCode>
                <c:ptCount val="8"/>
                <c:pt idx="1">
                  <c:v>-20</c:v>
                </c:pt>
                <c:pt idx="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C70-4535-9B67-135E6A1A75AE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Analysis'!$BD$49:$BD$56</c:f>
              <c:numCache>
                <c:formatCode>0</c:formatCode>
                <c:ptCount val="8"/>
                <c:pt idx="6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C70-4535-9B67-135E6A1A75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0743808"/>
        <c:axId val="120745344"/>
      </c:radarChart>
      <c:catAx>
        <c:axId val="120743808"/>
        <c:scaling>
          <c:orientation val="minMax"/>
        </c:scaling>
        <c:delete val="1"/>
        <c:axPos val="b"/>
        <c:majorTickMark val="none"/>
        <c:minorTickMark val="none"/>
        <c:tickLblPos val="nextTo"/>
        <c:crossAx val="120745344"/>
        <c:crosses val="autoZero"/>
        <c:auto val="1"/>
        <c:lblAlgn val="ctr"/>
        <c:lblOffset val="100"/>
        <c:noMultiLvlLbl val="0"/>
      </c:catAx>
      <c:valAx>
        <c:axId val="120745344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rnd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0743808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Results'!$F$8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B Analysis'!$AY$58:$AY$65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AB-43CB-A605-D8F60E64B678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B Analysis'!$AZ$58:$AZ$65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9AB-43CB-A605-D8F60E64B678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Analysis'!$BA$58:$BA$65</c:f>
              <c:numCache>
                <c:formatCode>0</c:formatCode>
                <c:ptCount val="8"/>
                <c:pt idx="0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9AB-43CB-A605-D8F60E64B678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Analysis'!$BB$58:$BB$65</c:f>
              <c:numCache>
                <c:formatCode>0</c:formatCode>
                <c:ptCount val="8"/>
                <c:pt idx="0">
                  <c:v>-20</c:v>
                </c:pt>
                <c:pt idx="1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9AB-43CB-A605-D8F60E64B678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Analysis'!$BC$58:$BC$65</c:f>
              <c:numCache>
                <c:formatCode>0</c:formatCode>
                <c:ptCount val="8"/>
                <c:pt idx="1">
                  <c:v>-20</c:v>
                </c:pt>
                <c:pt idx="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9AB-43CB-A605-D8F60E64B678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Analysis'!$BD$58:$BD$65</c:f>
              <c:numCache>
                <c:formatCode>0</c:formatCode>
                <c:ptCount val="8"/>
                <c:pt idx="6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9AB-43CB-A605-D8F60E64B6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0595968"/>
        <c:axId val="120597504"/>
      </c:radarChart>
      <c:catAx>
        <c:axId val="120595968"/>
        <c:scaling>
          <c:orientation val="minMax"/>
        </c:scaling>
        <c:delete val="1"/>
        <c:axPos val="b"/>
        <c:majorTickMark val="none"/>
        <c:minorTickMark val="none"/>
        <c:tickLblPos val="nextTo"/>
        <c:crossAx val="120597504"/>
        <c:crosses val="autoZero"/>
        <c:auto val="1"/>
        <c:lblAlgn val="ctr"/>
        <c:lblOffset val="100"/>
        <c:noMultiLvlLbl val="0"/>
      </c:catAx>
      <c:valAx>
        <c:axId val="120597504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rnd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0595968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Results'!$F$9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CF9B-4A27-AE10-ADF8F5872FF7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CF9B-4A27-AE10-ADF8F5872FF7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CF9B-4A27-AE10-ADF8F5872FF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A Analysis'!$B$2:$E$2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 </c:v>
                </c:pt>
                <c:pt idx="3">
                  <c:v>Healthy &amp; Safe</c:v>
                </c:pt>
              </c:strCache>
            </c:strRef>
          </c:cat>
          <c:val>
            <c:numRef>
              <c:f>'Point A Analysis'!$B$10:$E$10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F9B-4A27-AE10-ADF8F5872F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03078912"/>
        <c:axId val="103080704"/>
      </c:barChart>
      <c:catAx>
        <c:axId val="1030789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3080704"/>
        <c:crosses val="autoZero"/>
        <c:auto val="1"/>
        <c:lblAlgn val="ctr"/>
        <c:lblOffset val="100"/>
        <c:noMultiLvlLbl val="0"/>
      </c:catAx>
      <c:valAx>
        <c:axId val="103080704"/>
        <c:scaling>
          <c:orientation val="minMax"/>
          <c:max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30789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Results'!$F$9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B Analysis'!$AY$67:$AY$74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56-41EA-A998-229F56C0E467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B Analysis'!$AZ$67:$AZ$74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E56-41EA-A998-229F56C0E467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Analysis'!$BA$67:$BA$74</c:f>
              <c:numCache>
                <c:formatCode>0</c:formatCode>
                <c:ptCount val="8"/>
                <c:pt idx="0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E56-41EA-A998-229F56C0E467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Analysis'!$BB$67:$BB$74</c:f>
              <c:numCache>
                <c:formatCode>0</c:formatCode>
                <c:ptCount val="8"/>
                <c:pt idx="0">
                  <c:v>-20</c:v>
                </c:pt>
                <c:pt idx="1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E56-41EA-A998-229F56C0E467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Analysis'!$BC$67:$BC$74</c:f>
              <c:numCache>
                <c:formatCode>0</c:formatCode>
                <c:ptCount val="8"/>
                <c:pt idx="1">
                  <c:v>-20</c:v>
                </c:pt>
                <c:pt idx="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E56-41EA-A998-229F56C0E467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Analysis'!$BD$67:$BD$74</c:f>
              <c:numCache>
                <c:formatCode>0</c:formatCode>
                <c:ptCount val="8"/>
                <c:pt idx="6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E56-41EA-A998-229F56C0E4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0649216"/>
        <c:axId val="120650752"/>
      </c:radarChart>
      <c:catAx>
        <c:axId val="120649216"/>
        <c:scaling>
          <c:orientation val="minMax"/>
        </c:scaling>
        <c:delete val="1"/>
        <c:axPos val="b"/>
        <c:majorTickMark val="none"/>
        <c:minorTickMark val="none"/>
        <c:tickLblPos val="nextTo"/>
        <c:crossAx val="120650752"/>
        <c:crosses val="autoZero"/>
        <c:auto val="1"/>
        <c:lblAlgn val="ctr"/>
        <c:lblOffset val="100"/>
        <c:noMultiLvlLbl val="0"/>
      </c:catAx>
      <c:valAx>
        <c:axId val="120650752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rnd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0649216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Results'!$F$10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B Analysis'!$AY$76:$AY$83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30C-42E4-AD88-33EA6EE4F22C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B Analysis'!$AZ$76:$AZ$83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30C-42E4-AD88-33EA6EE4F22C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Analysis'!$BA$76:$BA$83</c:f>
              <c:numCache>
                <c:formatCode>0</c:formatCode>
                <c:ptCount val="8"/>
                <c:pt idx="0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30C-42E4-AD88-33EA6EE4F22C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Analysis'!$BB$76:$BB$83</c:f>
              <c:numCache>
                <c:formatCode>0</c:formatCode>
                <c:ptCount val="8"/>
                <c:pt idx="0">
                  <c:v>-20</c:v>
                </c:pt>
                <c:pt idx="1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30C-42E4-AD88-33EA6EE4F22C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Analysis'!$BC$76:$BC$83</c:f>
              <c:numCache>
                <c:formatCode>0</c:formatCode>
                <c:ptCount val="8"/>
                <c:pt idx="1">
                  <c:v>-20</c:v>
                </c:pt>
                <c:pt idx="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30C-42E4-AD88-33EA6EE4F22C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Analysis'!$BD$76:$BD$83</c:f>
              <c:numCache>
                <c:formatCode>0</c:formatCode>
                <c:ptCount val="8"/>
                <c:pt idx="6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30C-42E4-AD88-33EA6EE4F2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0694272"/>
        <c:axId val="120695808"/>
      </c:radarChart>
      <c:catAx>
        <c:axId val="120694272"/>
        <c:scaling>
          <c:orientation val="minMax"/>
        </c:scaling>
        <c:delete val="1"/>
        <c:axPos val="b"/>
        <c:majorTickMark val="none"/>
        <c:minorTickMark val="none"/>
        <c:tickLblPos val="nextTo"/>
        <c:crossAx val="120695808"/>
        <c:crosses val="autoZero"/>
        <c:auto val="1"/>
        <c:lblAlgn val="ctr"/>
        <c:lblOffset val="100"/>
        <c:noMultiLvlLbl val="0"/>
      </c:catAx>
      <c:valAx>
        <c:axId val="120695808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rnd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0694272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Results'!$F$11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B Analysis'!$AY$85:$AY$92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6A-4762-811D-F80D526AA943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B Analysis'!$AZ$85:$AZ$92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36A-4762-811D-F80D526AA943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Analysis'!$BA$85:$BA$92</c:f>
              <c:numCache>
                <c:formatCode>0</c:formatCode>
                <c:ptCount val="8"/>
                <c:pt idx="0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36A-4762-811D-F80D526AA943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Analysis'!$BB$85:$BB$92</c:f>
              <c:numCache>
                <c:formatCode>0</c:formatCode>
                <c:ptCount val="8"/>
                <c:pt idx="0">
                  <c:v>-20</c:v>
                </c:pt>
                <c:pt idx="1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36A-4762-811D-F80D526AA943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Analysis'!$BC$85:$BC$92</c:f>
              <c:numCache>
                <c:formatCode>0</c:formatCode>
                <c:ptCount val="8"/>
                <c:pt idx="1">
                  <c:v>-20</c:v>
                </c:pt>
                <c:pt idx="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36A-4762-811D-F80D526AA943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Analysis'!$BD$85:$BD$92</c:f>
              <c:numCache>
                <c:formatCode>0</c:formatCode>
                <c:ptCount val="8"/>
                <c:pt idx="6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36A-4762-811D-F80D526AA9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0821248"/>
        <c:axId val="120822784"/>
      </c:radarChart>
      <c:catAx>
        <c:axId val="120821248"/>
        <c:scaling>
          <c:orientation val="minMax"/>
        </c:scaling>
        <c:delete val="1"/>
        <c:axPos val="b"/>
        <c:majorTickMark val="none"/>
        <c:minorTickMark val="none"/>
        <c:tickLblPos val="nextTo"/>
        <c:crossAx val="120822784"/>
        <c:crosses val="autoZero"/>
        <c:auto val="1"/>
        <c:lblAlgn val="ctr"/>
        <c:lblOffset val="100"/>
        <c:noMultiLvlLbl val="0"/>
      </c:catAx>
      <c:valAx>
        <c:axId val="120822784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rnd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0821248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Results'!$F$12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B Analysis'!$AY$94:$AY$101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CE-47B3-8488-C3223C3D21B3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B Analysis'!$AZ$94:$AZ$101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7CE-47B3-8488-C3223C3D21B3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Analysis'!$BA$94:$BA$101</c:f>
              <c:numCache>
                <c:formatCode>0</c:formatCode>
                <c:ptCount val="8"/>
                <c:pt idx="0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7CE-47B3-8488-C3223C3D21B3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Analysis'!$BB$94:$BB$101</c:f>
              <c:numCache>
                <c:formatCode>0</c:formatCode>
                <c:ptCount val="8"/>
                <c:pt idx="0">
                  <c:v>-20</c:v>
                </c:pt>
                <c:pt idx="1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7CE-47B3-8488-C3223C3D21B3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Analysis'!$BC$94:$BC$101</c:f>
              <c:numCache>
                <c:formatCode>0</c:formatCode>
                <c:ptCount val="8"/>
                <c:pt idx="1">
                  <c:v>-20</c:v>
                </c:pt>
                <c:pt idx="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7CE-47B3-8488-C3223C3D21B3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Analysis'!$BD$94:$BD$101</c:f>
              <c:numCache>
                <c:formatCode>0</c:formatCode>
                <c:ptCount val="8"/>
                <c:pt idx="6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7CE-47B3-8488-C3223C3D21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0944128"/>
        <c:axId val="120945664"/>
      </c:radarChart>
      <c:catAx>
        <c:axId val="120944128"/>
        <c:scaling>
          <c:orientation val="minMax"/>
        </c:scaling>
        <c:delete val="1"/>
        <c:axPos val="b"/>
        <c:majorTickMark val="none"/>
        <c:minorTickMark val="none"/>
        <c:tickLblPos val="nextTo"/>
        <c:crossAx val="120945664"/>
        <c:crosses val="autoZero"/>
        <c:auto val="1"/>
        <c:lblAlgn val="ctr"/>
        <c:lblOffset val="100"/>
        <c:noMultiLvlLbl val="0"/>
      </c:catAx>
      <c:valAx>
        <c:axId val="120945664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rnd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0944128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Results'!$F$13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B Analysis'!$AY$103:$AY$110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AFA-4F21-A9CD-9A89EDFE469C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B Analysis'!$AZ$103:$AZ$110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AFA-4F21-A9CD-9A89EDFE469C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Analysis'!$BA$103:$BA$110</c:f>
              <c:numCache>
                <c:formatCode>0</c:formatCode>
                <c:ptCount val="8"/>
                <c:pt idx="0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AFA-4F21-A9CD-9A89EDFE469C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Analysis'!$BB$103:$BB$110</c:f>
              <c:numCache>
                <c:formatCode>0</c:formatCode>
                <c:ptCount val="8"/>
                <c:pt idx="0">
                  <c:v>-20</c:v>
                </c:pt>
                <c:pt idx="1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AFA-4F21-A9CD-9A89EDFE469C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Analysis'!$BC$103:$BC$110</c:f>
              <c:numCache>
                <c:formatCode>0</c:formatCode>
                <c:ptCount val="8"/>
                <c:pt idx="1">
                  <c:v>-20</c:v>
                </c:pt>
                <c:pt idx="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AFA-4F21-A9CD-9A89EDFE469C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Analysis'!$BD$103:$BD$110</c:f>
              <c:numCache>
                <c:formatCode>0</c:formatCode>
                <c:ptCount val="8"/>
                <c:pt idx="6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AFA-4F21-A9CD-9A89EDFE46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5711872"/>
        <c:axId val="125713408"/>
      </c:radarChart>
      <c:catAx>
        <c:axId val="125711872"/>
        <c:scaling>
          <c:orientation val="minMax"/>
        </c:scaling>
        <c:delete val="1"/>
        <c:axPos val="b"/>
        <c:majorTickMark val="none"/>
        <c:minorTickMark val="none"/>
        <c:tickLblPos val="nextTo"/>
        <c:crossAx val="125713408"/>
        <c:crosses val="autoZero"/>
        <c:auto val="1"/>
        <c:lblAlgn val="ctr"/>
        <c:lblOffset val="100"/>
        <c:noMultiLvlLbl val="0"/>
      </c:catAx>
      <c:valAx>
        <c:axId val="125713408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rnd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5711872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Results'!$F$14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B Analysis'!$AY$112:$AY$119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8B8-43B6-A906-228BB6EA9420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B Analysis'!$AZ$112:$AZ$119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8B8-43B6-A906-228BB6EA9420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Analysis'!$BA$112:$BA$119</c:f>
              <c:numCache>
                <c:formatCode>0</c:formatCode>
                <c:ptCount val="8"/>
                <c:pt idx="0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8B8-43B6-A906-228BB6EA9420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Analysis'!$BB$112:$BB$119</c:f>
              <c:numCache>
                <c:formatCode>0</c:formatCode>
                <c:ptCount val="8"/>
                <c:pt idx="0">
                  <c:v>-20</c:v>
                </c:pt>
                <c:pt idx="1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8B8-43B6-A906-228BB6EA9420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Analysis'!$BC$112:$BC$119</c:f>
              <c:numCache>
                <c:formatCode>0</c:formatCode>
                <c:ptCount val="8"/>
                <c:pt idx="1">
                  <c:v>-20</c:v>
                </c:pt>
                <c:pt idx="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8B8-43B6-A906-228BB6EA9420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Analysis'!$BD$112:$BD$119</c:f>
              <c:numCache>
                <c:formatCode>0</c:formatCode>
                <c:ptCount val="8"/>
                <c:pt idx="6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8B8-43B6-A906-228BB6EA94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5441536"/>
        <c:axId val="125443072"/>
      </c:radarChart>
      <c:catAx>
        <c:axId val="125441536"/>
        <c:scaling>
          <c:orientation val="minMax"/>
        </c:scaling>
        <c:delete val="1"/>
        <c:axPos val="b"/>
        <c:majorTickMark val="none"/>
        <c:minorTickMark val="none"/>
        <c:tickLblPos val="nextTo"/>
        <c:crossAx val="125443072"/>
        <c:crosses val="autoZero"/>
        <c:auto val="1"/>
        <c:lblAlgn val="ctr"/>
        <c:lblOffset val="100"/>
        <c:noMultiLvlLbl val="0"/>
      </c:catAx>
      <c:valAx>
        <c:axId val="125443072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rnd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5441536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Results'!$F$15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B Analysis'!$AY$121:$AY$128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000-48C8-8886-B7B26578132A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B Analysis'!$AZ$121:$AZ$128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000-48C8-8886-B7B26578132A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Analysis'!$BA$121:$BA$128</c:f>
              <c:numCache>
                <c:formatCode>0</c:formatCode>
                <c:ptCount val="8"/>
                <c:pt idx="0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000-48C8-8886-B7B26578132A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Analysis'!$BB$121:$BB$128</c:f>
              <c:numCache>
                <c:formatCode>0</c:formatCode>
                <c:ptCount val="8"/>
                <c:pt idx="0">
                  <c:v>-20</c:v>
                </c:pt>
                <c:pt idx="1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000-48C8-8886-B7B26578132A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Analysis'!$BC$121:$BC$128</c:f>
              <c:numCache>
                <c:formatCode>0</c:formatCode>
                <c:ptCount val="8"/>
                <c:pt idx="1">
                  <c:v>-20</c:v>
                </c:pt>
                <c:pt idx="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000-48C8-8886-B7B26578132A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Analysis'!$BD$121:$BD$128</c:f>
              <c:numCache>
                <c:formatCode>0</c:formatCode>
                <c:ptCount val="8"/>
                <c:pt idx="6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000-48C8-8886-B7B2657813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5490688"/>
        <c:axId val="125492224"/>
      </c:radarChart>
      <c:catAx>
        <c:axId val="125490688"/>
        <c:scaling>
          <c:orientation val="minMax"/>
        </c:scaling>
        <c:delete val="1"/>
        <c:axPos val="b"/>
        <c:majorTickMark val="none"/>
        <c:minorTickMark val="none"/>
        <c:tickLblPos val="nextTo"/>
        <c:crossAx val="125492224"/>
        <c:crosses val="autoZero"/>
        <c:auto val="1"/>
        <c:lblAlgn val="ctr"/>
        <c:lblOffset val="100"/>
        <c:noMultiLvlLbl val="0"/>
      </c:catAx>
      <c:valAx>
        <c:axId val="125492224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rnd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5490688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Results'!$F$16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B Analysis'!$AY$130:$AY$137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457-4E7B-83A6-2677BBADECF1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B Analysis'!$AZ$130:$AZ$137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457-4E7B-83A6-2677BBADECF1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Analysis'!$BA$130:$BA$137</c:f>
              <c:numCache>
                <c:formatCode>0</c:formatCode>
                <c:ptCount val="8"/>
                <c:pt idx="0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457-4E7B-83A6-2677BBADECF1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Analysis'!$BB$130:$BB$137</c:f>
              <c:numCache>
                <c:formatCode>0</c:formatCode>
                <c:ptCount val="8"/>
                <c:pt idx="0">
                  <c:v>-20</c:v>
                </c:pt>
                <c:pt idx="1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457-4E7B-83A6-2677BBADECF1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Analysis'!$BC$130:$BC$137</c:f>
              <c:numCache>
                <c:formatCode>0</c:formatCode>
                <c:ptCount val="8"/>
                <c:pt idx="1">
                  <c:v>-20</c:v>
                </c:pt>
                <c:pt idx="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457-4E7B-83A6-2677BBADECF1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Analysis'!$BD$130:$BD$137</c:f>
              <c:numCache>
                <c:formatCode>0</c:formatCode>
                <c:ptCount val="8"/>
                <c:pt idx="6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457-4E7B-83A6-2677BBADEC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5605376"/>
        <c:axId val="125606912"/>
      </c:radarChart>
      <c:catAx>
        <c:axId val="125605376"/>
        <c:scaling>
          <c:orientation val="minMax"/>
        </c:scaling>
        <c:delete val="1"/>
        <c:axPos val="b"/>
        <c:majorTickMark val="none"/>
        <c:minorTickMark val="none"/>
        <c:tickLblPos val="nextTo"/>
        <c:crossAx val="125606912"/>
        <c:crosses val="autoZero"/>
        <c:auto val="1"/>
        <c:lblAlgn val="ctr"/>
        <c:lblOffset val="100"/>
        <c:noMultiLvlLbl val="0"/>
      </c:catAx>
      <c:valAx>
        <c:axId val="125606912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rnd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5605376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Results'!$F$17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B Analysis'!$AY$139:$AY$146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60-4A48-A1B1-544D495FF438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B Analysis'!$AZ$139:$AZ$146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60-4A48-A1B1-544D495FF438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Analysis'!$BA$139:$BA$146</c:f>
              <c:numCache>
                <c:formatCode>0</c:formatCode>
                <c:ptCount val="8"/>
                <c:pt idx="0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160-4A48-A1B1-544D495FF438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Analysis'!$BB$139:$BB$146</c:f>
              <c:numCache>
                <c:formatCode>0</c:formatCode>
                <c:ptCount val="8"/>
                <c:pt idx="0">
                  <c:v>-20</c:v>
                </c:pt>
                <c:pt idx="1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160-4A48-A1B1-544D495FF438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Analysis'!$BC$139:$BC$146</c:f>
              <c:numCache>
                <c:formatCode>0</c:formatCode>
                <c:ptCount val="8"/>
                <c:pt idx="1">
                  <c:v>-20</c:v>
                </c:pt>
                <c:pt idx="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160-4A48-A1B1-544D495FF438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Analysis'!$BD$139:$BD$146</c:f>
              <c:numCache>
                <c:formatCode>0</c:formatCode>
                <c:ptCount val="8"/>
                <c:pt idx="6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160-4A48-A1B1-544D495FF4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5662720"/>
        <c:axId val="125664256"/>
      </c:radarChart>
      <c:catAx>
        <c:axId val="125662720"/>
        <c:scaling>
          <c:orientation val="minMax"/>
        </c:scaling>
        <c:delete val="1"/>
        <c:axPos val="b"/>
        <c:majorTickMark val="none"/>
        <c:minorTickMark val="none"/>
        <c:tickLblPos val="nextTo"/>
        <c:crossAx val="125664256"/>
        <c:crosses val="autoZero"/>
        <c:auto val="1"/>
        <c:lblAlgn val="ctr"/>
        <c:lblOffset val="100"/>
        <c:noMultiLvlLbl val="0"/>
      </c:catAx>
      <c:valAx>
        <c:axId val="125664256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rnd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5662720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Results'!$F$18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B Analysis'!$AY$148:$AY$155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232-4D4C-87A4-71C7CAD1E9F3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B Analysis'!$AZ$148:$AZ$155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232-4D4C-87A4-71C7CAD1E9F3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Analysis'!$BA$148:$BA$155</c:f>
              <c:numCache>
                <c:formatCode>0</c:formatCode>
                <c:ptCount val="8"/>
                <c:pt idx="0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232-4D4C-87A4-71C7CAD1E9F3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Analysis'!$BB$148:$BB$155</c:f>
              <c:numCache>
                <c:formatCode>0</c:formatCode>
                <c:ptCount val="8"/>
                <c:pt idx="0">
                  <c:v>-20</c:v>
                </c:pt>
                <c:pt idx="1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232-4D4C-87A4-71C7CAD1E9F3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Analysis'!$BC$148:$BC$155</c:f>
              <c:numCache>
                <c:formatCode>0</c:formatCode>
                <c:ptCount val="8"/>
                <c:pt idx="1">
                  <c:v>-20</c:v>
                </c:pt>
                <c:pt idx="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232-4D4C-87A4-71C7CAD1E9F3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Analysis'!$BD$148:$BD$155</c:f>
              <c:numCache>
                <c:formatCode>0</c:formatCode>
                <c:ptCount val="8"/>
                <c:pt idx="6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232-4D4C-87A4-71C7CAD1E9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5785600"/>
        <c:axId val="125787136"/>
      </c:radarChart>
      <c:catAx>
        <c:axId val="125785600"/>
        <c:scaling>
          <c:orientation val="minMax"/>
        </c:scaling>
        <c:delete val="1"/>
        <c:axPos val="b"/>
        <c:majorTickMark val="none"/>
        <c:minorTickMark val="none"/>
        <c:tickLblPos val="nextTo"/>
        <c:crossAx val="125787136"/>
        <c:crosses val="autoZero"/>
        <c:auto val="1"/>
        <c:lblAlgn val="ctr"/>
        <c:lblOffset val="100"/>
        <c:noMultiLvlLbl val="0"/>
      </c:catAx>
      <c:valAx>
        <c:axId val="125787136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rnd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5785600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0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1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2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3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4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5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6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7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8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9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0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1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2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3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4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5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6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7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8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9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0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1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2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3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7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8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9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0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1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2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3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4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5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6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7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8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9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0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1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2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3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4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5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6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7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8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9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0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1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2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3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4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5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6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7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8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9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0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1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2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3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4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5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6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7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8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9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0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1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2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3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4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5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6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7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8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9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0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1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2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3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4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5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6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7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8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9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0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1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2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3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4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5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6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7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8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9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0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1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2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3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4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5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6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7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8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9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0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4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6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8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9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1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2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3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4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5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6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7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8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9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0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1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2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3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4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5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6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7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8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9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0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1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2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3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4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5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6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7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8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9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13.xml"/><Relationship Id="rId18" Type="http://schemas.openxmlformats.org/officeDocument/2006/relationships/chart" Target="../charts/chart18.xml"/><Relationship Id="rId26" Type="http://schemas.openxmlformats.org/officeDocument/2006/relationships/chart" Target="../charts/chart26.xml"/><Relationship Id="rId39" Type="http://schemas.openxmlformats.org/officeDocument/2006/relationships/chart" Target="../charts/chart39.xml"/><Relationship Id="rId21" Type="http://schemas.openxmlformats.org/officeDocument/2006/relationships/chart" Target="../charts/chart21.xml"/><Relationship Id="rId34" Type="http://schemas.openxmlformats.org/officeDocument/2006/relationships/chart" Target="../charts/chart34.xml"/><Relationship Id="rId42" Type="http://schemas.openxmlformats.org/officeDocument/2006/relationships/chart" Target="../charts/chart42.xml"/><Relationship Id="rId47" Type="http://schemas.openxmlformats.org/officeDocument/2006/relationships/chart" Target="../charts/chart47.xml"/><Relationship Id="rId50" Type="http://schemas.openxmlformats.org/officeDocument/2006/relationships/chart" Target="../charts/chart50.xml"/><Relationship Id="rId55" Type="http://schemas.openxmlformats.org/officeDocument/2006/relationships/chart" Target="../charts/chart55.xml"/><Relationship Id="rId63" Type="http://schemas.openxmlformats.org/officeDocument/2006/relationships/chart" Target="../charts/chart63.xml"/><Relationship Id="rId68" Type="http://schemas.openxmlformats.org/officeDocument/2006/relationships/chart" Target="../charts/chart68.xml"/><Relationship Id="rId76" Type="http://schemas.openxmlformats.org/officeDocument/2006/relationships/chart" Target="../charts/chart76.xml"/><Relationship Id="rId7" Type="http://schemas.openxmlformats.org/officeDocument/2006/relationships/chart" Target="../charts/chart7.xml"/><Relationship Id="rId71" Type="http://schemas.openxmlformats.org/officeDocument/2006/relationships/chart" Target="../charts/chart71.xml"/><Relationship Id="rId2" Type="http://schemas.openxmlformats.org/officeDocument/2006/relationships/chart" Target="../charts/chart2.xml"/><Relationship Id="rId16" Type="http://schemas.openxmlformats.org/officeDocument/2006/relationships/chart" Target="../charts/chart16.xml"/><Relationship Id="rId29" Type="http://schemas.openxmlformats.org/officeDocument/2006/relationships/chart" Target="../charts/chart29.xml"/><Relationship Id="rId11" Type="http://schemas.openxmlformats.org/officeDocument/2006/relationships/chart" Target="../charts/chart11.xml"/><Relationship Id="rId24" Type="http://schemas.openxmlformats.org/officeDocument/2006/relationships/chart" Target="../charts/chart24.xml"/><Relationship Id="rId32" Type="http://schemas.openxmlformats.org/officeDocument/2006/relationships/chart" Target="../charts/chart32.xml"/><Relationship Id="rId37" Type="http://schemas.openxmlformats.org/officeDocument/2006/relationships/chart" Target="../charts/chart37.xml"/><Relationship Id="rId40" Type="http://schemas.openxmlformats.org/officeDocument/2006/relationships/chart" Target="../charts/chart40.xml"/><Relationship Id="rId45" Type="http://schemas.openxmlformats.org/officeDocument/2006/relationships/chart" Target="../charts/chart45.xml"/><Relationship Id="rId53" Type="http://schemas.openxmlformats.org/officeDocument/2006/relationships/chart" Target="../charts/chart53.xml"/><Relationship Id="rId58" Type="http://schemas.openxmlformats.org/officeDocument/2006/relationships/chart" Target="../charts/chart58.xml"/><Relationship Id="rId66" Type="http://schemas.openxmlformats.org/officeDocument/2006/relationships/chart" Target="../charts/chart66.xml"/><Relationship Id="rId74" Type="http://schemas.openxmlformats.org/officeDocument/2006/relationships/chart" Target="../charts/chart74.xml"/><Relationship Id="rId79" Type="http://schemas.openxmlformats.org/officeDocument/2006/relationships/chart" Target="../charts/chart79.xml"/><Relationship Id="rId5" Type="http://schemas.openxmlformats.org/officeDocument/2006/relationships/chart" Target="../charts/chart5.xml"/><Relationship Id="rId61" Type="http://schemas.openxmlformats.org/officeDocument/2006/relationships/chart" Target="../charts/chart61.xml"/><Relationship Id="rId82" Type="http://schemas.openxmlformats.org/officeDocument/2006/relationships/chart" Target="../charts/chart82.xml"/><Relationship Id="rId10" Type="http://schemas.openxmlformats.org/officeDocument/2006/relationships/chart" Target="../charts/chart10.xml"/><Relationship Id="rId19" Type="http://schemas.openxmlformats.org/officeDocument/2006/relationships/chart" Target="../charts/chart19.xml"/><Relationship Id="rId31" Type="http://schemas.openxmlformats.org/officeDocument/2006/relationships/chart" Target="../charts/chart31.xml"/><Relationship Id="rId44" Type="http://schemas.openxmlformats.org/officeDocument/2006/relationships/chart" Target="../charts/chart44.xml"/><Relationship Id="rId52" Type="http://schemas.openxmlformats.org/officeDocument/2006/relationships/chart" Target="../charts/chart52.xml"/><Relationship Id="rId60" Type="http://schemas.openxmlformats.org/officeDocument/2006/relationships/chart" Target="../charts/chart60.xml"/><Relationship Id="rId65" Type="http://schemas.openxmlformats.org/officeDocument/2006/relationships/chart" Target="../charts/chart65.xml"/><Relationship Id="rId73" Type="http://schemas.openxmlformats.org/officeDocument/2006/relationships/chart" Target="../charts/chart73.xml"/><Relationship Id="rId78" Type="http://schemas.openxmlformats.org/officeDocument/2006/relationships/chart" Target="../charts/chart78.xml"/><Relationship Id="rId81" Type="http://schemas.openxmlformats.org/officeDocument/2006/relationships/chart" Target="../charts/chart81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4.xml"/><Relationship Id="rId22" Type="http://schemas.openxmlformats.org/officeDocument/2006/relationships/chart" Target="../charts/chart22.xml"/><Relationship Id="rId27" Type="http://schemas.openxmlformats.org/officeDocument/2006/relationships/chart" Target="../charts/chart27.xml"/><Relationship Id="rId30" Type="http://schemas.openxmlformats.org/officeDocument/2006/relationships/chart" Target="../charts/chart30.xml"/><Relationship Id="rId35" Type="http://schemas.openxmlformats.org/officeDocument/2006/relationships/chart" Target="../charts/chart35.xml"/><Relationship Id="rId43" Type="http://schemas.openxmlformats.org/officeDocument/2006/relationships/chart" Target="../charts/chart43.xml"/><Relationship Id="rId48" Type="http://schemas.openxmlformats.org/officeDocument/2006/relationships/chart" Target="../charts/chart48.xml"/><Relationship Id="rId56" Type="http://schemas.openxmlformats.org/officeDocument/2006/relationships/chart" Target="../charts/chart56.xml"/><Relationship Id="rId64" Type="http://schemas.openxmlformats.org/officeDocument/2006/relationships/chart" Target="../charts/chart64.xml"/><Relationship Id="rId69" Type="http://schemas.openxmlformats.org/officeDocument/2006/relationships/chart" Target="../charts/chart69.xml"/><Relationship Id="rId77" Type="http://schemas.openxmlformats.org/officeDocument/2006/relationships/chart" Target="../charts/chart77.xml"/><Relationship Id="rId8" Type="http://schemas.openxmlformats.org/officeDocument/2006/relationships/chart" Target="../charts/chart8.xml"/><Relationship Id="rId51" Type="http://schemas.openxmlformats.org/officeDocument/2006/relationships/chart" Target="../charts/chart51.xml"/><Relationship Id="rId72" Type="http://schemas.openxmlformats.org/officeDocument/2006/relationships/chart" Target="../charts/chart72.xml"/><Relationship Id="rId80" Type="http://schemas.openxmlformats.org/officeDocument/2006/relationships/chart" Target="../charts/chart80.xml"/><Relationship Id="rId3" Type="http://schemas.openxmlformats.org/officeDocument/2006/relationships/chart" Target="../charts/chart3.xml"/><Relationship Id="rId12" Type="http://schemas.openxmlformats.org/officeDocument/2006/relationships/chart" Target="../charts/chart12.xml"/><Relationship Id="rId17" Type="http://schemas.openxmlformats.org/officeDocument/2006/relationships/chart" Target="../charts/chart17.xml"/><Relationship Id="rId25" Type="http://schemas.openxmlformats.org/officeDocument/2006/relationships/chart" Target="../charts/chart25.xml"/><Relationship Id="rId33" Type="http://schemas.openxmlformats.org/officeDocument/2006/relationships/chart" Target="../charts/chart33.xml"/><Relationship Id="rId38" Type="http://schemas.openxmlformats.org/officeDocument/2006/relationships/chart" Target="../charts/chart38.xml"/><Relationship Id="rId46" Type="http://schemas.openxmlformats.org/officeDocument/2006/relationships/chart" Target="../charts/chart46.xml"/><Relationship Id="rId59" Type="http://schemas.openxmlformats.org/officeDocument/2006/relationships/chart" Target="../charts/chart59.xml"/><Relationship Id="rId67" Type="http://schemas.openxmlformats.org/officeDocument/2006/relationships/chart" Target="../charts/chart67.xml"/><Relationship Id="rId20" Type="http://schemas.openxmlformats.org/officeDocument/2006/relationships/chart" Target="../charts/chart20.xml"/><Relationship Id="rId41" Type="http://schemas.openxmlformats.org/officeDocument/2006/relationships/chart" Target="../charts/chart41.xml"/><Relationship Id="rId54" Type="http://schemas.openxmlformats.org/officeDocument/2006/relationships/chart" Target="../charts/chart54.xml"/><Relationship Id="rId62" Type="http://schemas.openxmlformats.org/officeDocument/2006/relationships/chart" Target="../charts/chart62.xml"/><Relationship Id="rId70" Type="http://schemas.openxmlformats.org/officeDocument/2006/relationships/chart" Target="../charts/chart70.xml"/><Relationship Id="rId75" Type="http://schemas.openxmlformats.org/officeDocument/2006/relationships/chart" Target="../charts/chart75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5" Type="http://schemas.openxmlformats.org/officeDocument/2006/relationships/chart" Target="../charts/chart15.xml"/><Relationship Id="rId23" Type="http://schemas.openxmlformats.org/officeDocument/2006/relationships/chart" Target="../charts/chart23.xml"/><Relationship Id="rId28" Type="http://schemas.openxmlformats.org/officeDocument/2006/relationships/chart" Target="../charts/chart28.xml"/><Relationship Id="rId36" Type="http://schemas.openxmlformats.org/officeDocument/2006/relationships/chart" Target="../charts/chart36.xml"/><Relationship Id="rId49" Type="http://schemas.openxmlformats.org/officeDocument/2006/relationships/chart" Target="../charts/chart49.xml"/><Relationship Id="rId57" Type="http://schemas.openxmlformats.org/officeDocument/2006/relationships/chart" Target="../charts/chart57.xml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95.xml"/><Relationship Id="rId18" Type="http://schemas.openxmlformats.org/officeDocument/2006/relationships/chart" Target="../charts/chart100.xml"/><Relationship Id="rId26" Type="http://schemas.openxmlformats.org/officeDocument/2006/relationships/chart" Target="../charts/chart108.xml"/><Relationship Id="rId39" Type="http://schemas.openxmlformats.org/officeDocument/2006/relationships/chart" Target="../charts/chart121.xml"/><Relationship Id="rId21" Type="http://schemas.openxmlformats.org/officeDocument/2006/relationships/chart" Target="../charts/chart103.xml"/><Relationship Id="rId34" Type="http://schemas.openxmlformats.org/officeDocument/2006/relationships/chart" Target="../charts/chart116.xml"/><Relationship Id="rId42" Type="http://schemas.openxmlformats.org/officeDocument/2006/relationships/chart" Target="../charts/chart124.xml"/><Relationship Id="rId47" Type="http://schemas.openxmlformats.org/officeDocument/2006/relationships/chart" Target="../charts/chart129.xml"/><Relationship Id="rId50" Type="http://schemas.openxmlformats.org/officeDocument/2006/relationships/chart" Target="../charts/chart132.xml"/><Relationship Id="rId55" Type="http://schemas.openxmlformats.org/officeDocument/2006/relationships/chart" Target="../charts/chart137.xml"/><Relationship Id="rId63" Type="http://schemas.openxmlformats.org/officeDocument/2006/relationships/chart" Target="../charts/chart145.xml"/><Relationship Id="rId68" Type="http://schemas.openxmlformats.org/officeDocument/2006/relationships/chart" Target="../charts/chart150.xml"/><Relationship Id="rId76" Type="http://schemas.openxmlformats.org/officeDocument/2006/relationships/chart" Target="../charts/chart158.xml"/><Relationship Id="rId7" Type="http://schemas.openxmlformats.org/officeDocument/2006/relationships/chart" Target="../charts/chart89.xml"/><Relationship Id="rId71" Type="http://schemas.openxmlformats.org/officeDocument/2006/relationships/chart" Target="../charts/chart153.xml"/><Relationship Id="rId2" Type="http://schemas.openxmlformats.org/officeDocument/2006/relationships/chart" Target="../charts/chart84.xml"/><Relationship Id="rId16" Type="http://schemas.openxmlformats.org/officeDocument/2006/relationships/chart" Target="../charts/chart98.xml"/><Relationship Id="rId29" Type="http://schemas.openxmlformats.org/officeDocument/2006/relationships/chart" Target="../charts/chart111.xml"/><Relationship Id="rId11" Type="http://schemas.openxmlformats.org/officeDocument/2006/relationships/chart" Target="../charts/chart93.xml"/><Relationship Id="rId24" Type="http://schemas.openxmlformats.org/officeDocument/2006/relationships/chart" Target="../charts/chart106.xml"/><Relationship Id="rId32" Type="http://schemas.openxmlformats.org/officeDocument/2006/relationships/chart" Target="../charts/chart114.xml"/><Relationship Id="rId37" Type="http://schemas.openxmlformats.org/officeDocument/2006/relationships/chart" Target="../charts/chart119.xml"/><Relationship Id="rId40" Type="http://schemas.openxmlformats.org/officeDocument/2006/relationships/chart" Target="../charts/chart122.xml"/><Relationship Id="rId45" Type="http://schemas.openxmlformats.org/officeDocument/2006/relationships/chart" Target="../charts/chart127.xml"/><Relationship Id="rId53" Type="http://schemas.openxmlformats.org/officeDocument/2006/relationships/chart" Target="../charts/chart135.xml"/><Relationship Id="rId58" Type="http://schemas.openxmlformats.org/officeDocument/2006/relationships/chart" Target="../charts/chart140.xml"/><Relationship Id="rId66" Type="http://schemas.openxmlformats.org/officeDocument/2006/relationships/chart" Target="../charts/chart148.xml"/><Relationship Id="rId74" Type="http://schemas.openxmlformats.org/officeDocument/2006/relationships/chart" Target="../charts/chart156.xml"/><Relationship Id="rId79" Type="http://schemas.openxmlformats.org/officeDocument/2006/relationships/chart" Target="../charts/chart161.xml"/><Relationship Id="rId5" Type="http://schemas.openxmlformats.org/officeDocument/2006/relationships/chart" Target="../charts/chart87.xml"/><Relationship Id="rId61" Type="http://schemas.openxmlformats.org/officeDocument/2006/relationships/chart" Target="../charts/chart143.xml"/><Relationship Id="rId82" Type="http://schemas.openxmlformats.org/officeDocument/2006/relationships/chart" Target="../charts/chart164.xml"/><Relationship Id="rId10" Type="http://schemas.openxmlformats.org/officeDocument/2006/relationships/chart" Target="../charts/chart92.xml"/><Relationship Id="rId19" Type="http://schemas.openxmlformats.org/officeDocument/2006/relationships/chart" Target="../charts/chart101.xml"/><Relationship Id="rId31" Type="http://schemas.openxmlformats.org/officeDocument/2006/relationships/chart" Target="../charts/chart113.xml"/><Relationship Id="rId44" Type="http://schemas.openxmlformats.org/officeDocument/2006/relationships/chart" Target="../charts/chart126.xml"/><Relationship Id="rId52" Type="http://schemas.openxmlformats.org/officeDocument/2006/relationships/chart" Target="../charts/chart134.xml"/><Relationship Id="rId60" Type="http://schemas.openxmlformats.org/officeDocument/2006/relationships/chart" Target="../charts/chart142.xml"/><Relationship Id="rId65" Type="http://schemas.openxmlformats.org/officeDocument/2006/relationships/chart" Target="../charts/chart147.xml"/><Relationship Id="rId73" Type="http://schemas.openxmlformats.org/officeDocument/2006/relationships/chart" Target="../charts/chart155.xml"/><Relationship Id="rId78" Type="http://schemas.openxmlformats.org/officeDocument/2006/relationships/chart" Target="../charts/chart160.xml"/><Relationship Id="rId81" Type="http://schemas.openxmlformats.org/officeDocument/2006/relationships/chart" Target="../charts/chart163.xml"/><Relationship Id="rId4" Type="http://schemas.openxmlformats.org/officeDocument/2006/relationships/chart" Target="../charts/chart86.xml"/><Relationship Id="rId9" Type="http://schemas.openxmlformats.org/officeDocument/2006/relationships/chart" Target="../charts/chart91.xml"/><Relationship Id="rId14" Type="http://schemas.openxmlformats.org/officeDocument/2006/relationships/chart" Target="../charts/chart96.xml"/><Relationship Id="rId22" Type="http://schemas.openxmlformats.org/officeDocument/2006/relationships/chart" Target="../charts/chart104.xml"/><Relationship Id="rId27" Type="http://schemas.openxmlformats.org/officeDocument/2006/relationships/chart" Target="../charts/chart109.xml"/><Relationship Id="rId30" Type="http://schemas.openxmlformats.org/officeDocument/2006/relationships/chart" Target="../charts/chart112.xml"/><Relationship Id="rId35" Type="http://schemas.openxmlformats.org/officeDocument/2006/relationships/chart" Target="../charts/chart117.xml"/><Relationship Id="rId43" Type="http://schemas.openxmlformats.org/officeDocument/2006/relationships/chart" Target="../charts/chart125.xml"/><Relationship Id="rId48" Type="http://schemas.openxmlformats.org/officeDocument/2006/relationships/chart" Target="../charts/chart130.xml"/><Relationship Id="rId56" Type="http://schemas.openxmlformats.org/officeDocument/2006/relationships/chart" Target="../charts/chart138.xml"/><Relationship Id="rId64" Type="http://schemas.openxmlformats.org/officeDocument/2006/relationships/chart" Target="../charts/chart146.xml"/><Relationship Id="rId69" Type="http://schemas.openxmlformats.org/officeDocument/2006/relationships/chart" Target="../charts/chart151.xml"/><Relationship Id="rId77" Type="http://schemas.openxmlformats.org/officeDocument/2006/relationships/chart" Target="../charts/chart159.xml"/><Relationship Id="rId8" Type="http://schemas.openxmlformats.org/officeDocument/2006/relationships/chart" Target="../charts/chart90.xml"/><Relationship Id="rId51" Type="http://schemas.openxmlformats.org/officeDocument/2006/relationships/chart" Target="../charts/chart133.xml"/><Relationship Id="rId72" Type="http://schemas.openxmlformats.org/officeDocument/2006/relationships/chart" Target="../charts/chart154.xml"/><Relationship Id="rId80" Type="http://schemas.openxmlformats.org/officeDocument/2006/relationships/chart" Target="../charts/chart162.xml"/><Relationship Id="rId3" Type="http://schemas.openxmlformats.org/officeDocument/2006/relationships/chart" Target="../charts/chart85.xml"/><Relationship Id="rId12" Type="http://schemas.openxmlformats.org/officeDocument/2006/relationships/chart" Target="../charts/chart94.xml"/><Relationship Id="rId17" Type="http://schemas.openxmlformats.org/officeDocument/2006/relationships/chart" Target="../charts/chart99.xml"/><Relationship Id="rId25" Type="http://schemas.openxmlformats.org/officeDocument/2006/relationships/chart" Target="../charts/chart107.xml"/><Relationship Id="rId33" Type="http://schemas.openxmlformats.org/officeDocument/2006/relationships/chart" Target="../charts/chart115.xml"/><Relationship Id="rId38" Type="http://schemas.openxmlformats.org/officeDocument/2006/relationships/chart" Target="../charts/chart120.xml"/><Relationship Id="rId46" Type="http://schemas.openxmlformats.org/officeDocument/2006/relationships/chart" Target="../charts/chart128.xml"/><Relationship Id="rId59" Type="http://schemas.openxmlformats.org/officeDocument/2006/relationships/chart" Target="../charts/chart141.xml"/><Relationship Id="rId67" Type="http://schemas.openxmlformats.org/officeDocument/2006/relationships/chart" Target="../charts/chart149.xml"/><Relationship Id="rId20" Type="http://schemas.openxmlformats.org/officeDocument/2006/relationships/chart" Target="../charts/chart102.xml"/><Relationship Id="rId41" Type="http://schemas.openxmlformats.org/officeDocument/2006/relationships/chart" Target="../charts/chart123.xml"/><Relationship Id="rId54" Type="http://schemas.openxmlformats.org/officeDocument/2006/relationships/chart" Target="../charts/chart136.xml"/><Relationship Id="rId62" Type="http://schemas.openxmlformats.org/officeDocument/2006/relationships/chart" Target="../charts/chart144.xml"/><Relationship Id="rId70" Type="http://schemas.openxmlformats.org/officeDocument/2006/relationships/chart" Target="../charts/chart152.xml"/><Relationship Id="rId75" Type="http://schemas.openxmlformats.org/officeDocument/2006/relationships/chart" Target="../charts/chart157.xml"/><Relationship Id="rId1" Type="http://schemas.openxmlformats.org/officeDocument/2006/relationships/chart" Target="../charts/chart83.xml"/><Relationship Id="rId6" Type="http://schemas.openxmlformats.org/officeDocument/2006/relationships/chart" Target="../charts/chart88.xml"/><Relationship Id="rId15" Type="http://schemas.openxmlformats.org/officeDocument/2006/relationships/chart" Target="../charts/chart97.xml"/><Relationship Id="rId23" Type="http://schemas.openxmlformats.org/officeDocument/2006/relationships/chart" Target="../charts/chart105.xml"/><Relationship Id="rId28" Type="http://schemas.openxmlformats.org/officeDocument/2006/relationships/chart" Target="../charts/chart110.xml"/><Relationship Id="rId36" Type="http://schemas.openxmlformats.org/officeDocument/2006/relationships/chart" Target="../charts/chart118.xml"/><Relationship Id="rId49" Type="http://schemas.openxmlformats.org/officeDocument/2006/relationships/chart" Target="../charts/chart131.xml"/><Relationship Id="rId57" Type="http://schemas.openxmlformats.org/officeDocument/2006/relationships/chart" Target="../charts/chart139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67.xml"/><Relationship Id="rId2" Type="http://schemas.openxmlformats.org/officeDocument/2006/relationships/chart" Target="../charts/chart166.xml"/><Relationship Id="rId1" Type="http://schemas.openxmlformats.org/officeDocument/2006/relationships/chart" Target="../charts/chart165.xml"/><Relationship Id="rId4" Type="http://schemas.openxmlformats.org/officeDocument/2006/relationships/chart" Target="../charts/chart168.xml"/></Relationships>
</file>

<file path=xl/drawings/_rels/drawing4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181.xml"/><Relationship Id="rId18" Type="http://schemas.openxmlformats.org/officeDocument/2006/relationships/chart" Target="../charts/chart186.xml"/><Relationship Id="rId26" Type="http://schemas.openxmlformats.org/officeDocument/2006/relationships/chart" Target="../charts/chart194.xml"/><Relationship Id="rId39" Type="http://schemas.openxmlformats.org/officeDocument/2006/relationships/chart" Target="../charts/chart207.xml"/><Relationship Id="rId21" Type="http://schemas.openxmlformats.org/officeDocument/2006/relationships/chart" Target="../charts/chart189.xml"/><Relationship Id="rId34" Type="http://schemas.openxmlformats.org/officeDocument/2006/relationships/chart" Target="../charts/chart202.xml"/><Relationship Id="rId42" Type="http://schemas.openxmlformats.org/officeDocument/2006/relationships/chart" Target="../charts/chart210.xml"/><Relationship Id="rId47" Type="http://schemas.openxmlformats.org/officeDocument/2006/relationships/chart" Target="../charts/chart215.xml"/><Relationship Id="rId50" Type="http://schemas.openxmlformats.org/officeDocument/2006/relationships/chart" Target="../charts/chart218.xml"/><Relationship Id="rId55" Type="http://schemas.openxmlformats.org/officeDocument/2006/relationships/chart" Target="../charts/chart223.xml"/><Relationship Id="rId63" Type="http://schemas.openxmlformats.org/officeDocument/2006/relationships/chart" Target="../charts/chart231.xml"/><Relationship Id="rId68" Type="http://schemas.openxmlformats.org/officeDocument/2006/relationships/chart" Target="../charts/chart236.xml"/><Relationship Id="rId76" Type="http://schemas.openxmlformats.org/officeDocument/2006/relationships/chart" Target="../charts/chart244.xml"/><Relationship Id="rId7" Type="http://schemas.openxmlformats.org/officeDocument/2006/relationships/chart" Target="../charts/chart175.xml"/><Relationship Id="rId71" Type="http://schemas.openxmlformats.org/officeDocument/2006/relationships/chart" Target="../charts/chart239.xml"/><Relationship Id="rId2" Type="http://schemas.openxmlformats.org/officeDocument/2006/relationships/chart" Target="../charts/chart170.xml"/><Relationship Id="rId16" Type="http://schemas.openxmlformats.org/officeDocument/2006/relationships/chart" Target="../charts/chart184.xml"/><Relationship Id="rId29" Type="http://schemas.openxmlformats.org/officeDocument/2006/relationships/chart" Target="../charts/chart197.xml"/><Relationship Id="rId11" Type="http://schemas.openxmlformats.org/officeDocument/2006/relationships/chart" Target="../charts/chart179.xml"/><Relationship Id="rId24" Type="http://schemas.openxmlformats.org/officeDocument/2006/relationships/chart" Target="../charts/chart192.xml"/><Relationship Id="rId32" Type="http://schemas.openxmlformats.org/officeDocument/2006/relationships/chart" Target="../charts/chart200.xml"/><Relationship Id="rId37" Type="http://schemas.openxmlformats.org/officeDocument/2006/relationships/chart" Target="../charts/chart205.xml"/><Relationship Id="rId40" Type="http://schemas.openxmlformats.org/officeDocument/2006/relationships/chart" Target="../charts/chart208.xml"/><Relationship Id="rId45" Type="http://schemas.openxmlformats.org/officeDocument/2006/relationships/chart" Target="../charts/chart213.xml"/><Relationship Id="rId53" Type="http://schemas.openxmlformats.org/officeDocument/2006/relationships/chart" Target="../charts/chart221.xml"/><Relationship Id="rId58" Type="http://schemas.openxmlformats.org/officeDocument/2006/relationships/chart" Target="../charts/chart226.xml"/><Relationship Id="rId66" Type="http://schemas.openxmlformats.org/officeDocument/2006/relationships/chart" Target="../charts/chart234.xml"/><Relationship Id="rId74" Type="http://schemas.openxmlformats.org/officeDocument/2006/relationships/chart" Target="../charts/chart242.xml"/><Relationship Id="rId79" Type="http://schemas.openxmlformats.org/officeDocument/2006/relationships/chart" Target="../charts/chart247.xml"/><Relationship Id="rId5" Type="http://schemas.openxmlformats.org/officeDocument/2006/relationships/chart" Target="../charts/chart173.xml"/><Relationship Id="rId61" Type="http://schemas.openxmlformats.org/officeDocument/2006/relationships/chart" Target="../charts/chart229.xml"/><Relationship Id="rId82" Type="http://schemas.openxmlformats.org/officeDocument/2006/relationships/chart" Target="../charts/chart250.xml"/><Relationship Id="rId10" Type="http://schemas.openxmlformats.org/officeDocument/2006/relationships/chart" Target="../charts/chart178.xml"/><Relationship Id="rId19" Type="http://schemas.openxmlformats.org/officeDocument/2006/relationships/chart" Target="../charts/chart187.xml"/><Relationship Id="rId31" Type="http://schemas.openxmlformats.org/officeDocument/2006/relationships/chart" Target="../charts/chart199.xml"/><Relationship Id="rId44" Type="http://schemas.openxmlformats.org/officeDocument/2006/relationships/chart" Target="../charts/chart212.xml"/><Relationship Id="rId52" Type="http://schemas.openxmlformats.org/officeDocument/2006/relationships/chart" Target="../charts/chart220.xml"/><Relationship Id="rId60" Type="http://schemas.openxmlformats.org/officeDocument/2006/relationships/chart" Target="../charts/chart228.xml"/><Relationship Id="rId65" Type="http://schemas.openxmlformats.org/officeDocument/2006/relationships/chart" Target="../charts/chart233.xml"/><Relationship Id="rId73" Type="http://schemas.openxmlformats.org/officeDocument/2006/relationships/chart" Target="../charts/chart241.xml"/><Relationship Id="rId78" Type="http://schemas.openxmlformats.org/officeDocument/2006/relationships/chart" Target="../charts/chart246.xml"/><Relationship Id="rId81" Type="http://schemas.openxmlformats.org/officeDocument/2006/relationships/chart" Target="../charts/chart249.xml"/><Relationship Id="rId4" Type="http://schemas.openxmlformats.org/officeDocument/2006/relationships/chart" Target="../charts/chart172.xml"/><Relationship Id="rId9" Type="http://schemas.openxmlformats.org/officeDocument/2006/relationships/chart" Target="../charts/chart177.xml"/><Relationship Id="rId14" Type="http://schemas.openxmlformats.org/officeDocument/2006/relationships/chart" Target="../charts/chart182.xml"/><Relationship Id="rId22" Type="http://schemas.openxmlformats.org/officeDocument/2006/relationships/chart" Target="../charts/chart190.xml"/><Relationship Id="rId27" Type="http://schemas.openxmlformats.org/officeDocument/2006/relationships/chart" Target="../charts/chart195.xml"/><Relationship Id="rId30" Type="http://schemas.openxmlformats.org/officeDocument/2006/relationships/chart" Target="../charts/chart198.xml"/><Relationship Id="rId35" Type="http://schemas.openxmlformats.org/officeDocument/2006/relationships/chart" Target="../charts/chart203.xml"/><Relationship Id="rId43" Type="http://schemas.openxmlformats.org/officeDocument/2006/relationships/chart" Target="../charts/chart211.xml"/><Relationship Id="rId48" Type="http://schemas.openxmlformats.org/officeDocument/2006/relationships/chart" Target="../charts/chart216.xml"/><Relationship Id="rId56" Type="http://schemas.openxmlformats.org/officeDocument/2006/relationships/chart" Target="../charts/chart224.xml"/><Relationship Id="rId64" Type="http://schemas.openxmlformats.org/officeDocument/2006/relationships/chart" Target="../charts/chart232.xml"/><Relationship Id="rId69" Type="http://schemas.openxmlformats.org/officeDocument/2006/relationships/chart" Target="../charts/chart237.xml"/><Relationship Id="rId77" Type="http://schemas.openxmlformats.org/officeDocument/2006/relationships/chart" Target="../charts/chart245.xml"/><Relationship Id="rId8" Type="http://schemas.openxmlformats.org/officeDocument/2006/relationships/chart" Target="../charts/chart176.xml"/><Relationship Id="rId51" Type="http://schemas.openxmlformats.org/officeDocument/2006/relationships/chart" Target="../charts/chart219.xml"/><Relationship Id="rId72" Type="http://schemas.openxmlformats.org/officeDocument/2006/relationships/chart" Target="../charts/chart240.xml"/><Relationship Id="rId80" Type="http://schemas.openxmlformats.org/officeDocument/2006/relationships/chart" Target="../charts/chart248.xml"/><Relationship Id="rId3" Type="http://schemas.openxmlformats.org/officeDocument/2006/relationships/chart" Target="../charts/chart171.xml"/><Relationship Id="rId12" Type="http://schemas.openxmlformats.org/officeDocument/2006/relationships/chart" Target="../charts/chart180.xml"/><Relationship Id="rId17" Type="http://schemas.openxmlformats.org/officeDocument/2006/relationships/chart" Target="../charts/chart185.xml"/><Relationship Id="rId25" Type="http://schemas.openxmlformats.org/officeDocument/2006/relationships/chart" Target="../charts/chart193.xml"/><Relationship Id="rId33" Type="http://schemas.openxmlformats.org/officeDocument/2006/relationships/chart" Target="../charts/chart201.xml"/><Relationship Id="rId38" Type="http://schemas.openxmlformats.org/officeDocument/2006/relationships/chart" Target="../charts/chart206.xml"/><Relationship Id="rId46" Type="http://schemas.openxmlformats.org/officeDocument/2006/relationships/chart" Target="../charts/chart214.xml"/><Relationship Id="rId59" Type="http://schemas.openxmlformats.org/officeDocument/2006/relationships/chart" Target="../charts/chart227.xml"/><Relationship Id="rId67" Type="http://schemas.openxmlformats.org/officeDocument/2006/relationships/chart" Target="../charts/chart235.xml"/><Relationship Id="rId20" Type="http://schemas.openxmlformats.org/officeDocument/2006/relationships/chart" Target="../charts/chart188.xml"/><Relationship Id="rId41" Type="http://schemas.openxmlformats.org/officeDocument/2006/relationships/chart" Target="../charts/chart209.xml"/><Relationship Id="rId54" Type="http://schemas.openxmlformats.org/officeDocument/2006/relationships/chart" Target="../charts/chart222.xml"/><Relationship Id="rId62" Type="http://schemas.openxmlformats.org/officeDocument/2006/relationships/chart" Target="../charts/chart230.xml"/><Relationship Id="rId70" Type="http://schemas.openxmlformats.org/officeDocument/2006/relationships/chart" Target="../charts/chart238.xml"/><Relationship Id="rId75" Type="http://schemas.openxmlformats.org/officeDocument/2006/relationships/chart" Target="../charts/chart243.xml"/><Relationship Id="rId1" Type="http://schemas.openxmlformats.org/officeDocument/2006/relationships/chart" Target="../charts/chart169.xml"/><Relationship Id="rId6" Type="http://schemas.openxmlformats.org/officeDocument/2006/relationships/chart" Target="../charts/chart174.xml"/><Relationship Id="rId15" Type="http://schemas.openxmlformats.org/officeDocument/2006/relationships/chart" Target="../charts/chart183.xml"/><Relationship Id="rId23" Type="http://schemas.openxmlformats.org/officeDocument/2006/relationships/chart" Target="../charts/chart191.xml"/><Relationship Id="rId28" Type="http://schemas.openxmlformats.org/officeDocument/2006/relationships/chart" Target="../charts/chart196.xml"/><Relationship Id="rId36" Type="http://schemas.openxmlformats.org/officeDocument/2006/relationships/chart" Target="../charts/chart204.xml"/><Relationship Id="rId49" Type="http://schemas.openxmlformats.org/officeDocument/2006/relationships/chart" Target="../charts/chart217.xml"/><Relationship Id="rId57" Type="http://schemas.openxmlformats.org/officeDocument/2006/relationships/chart" Target="../charts/chart225.xml"/></Relationships>
</file>

<file path=xl/drawings/_rels/drawing5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263.xml"/><Relationship Id="rId18" Type="http://schemas.openxmlformats.org/officeDocument/2006/relationships/chart" Target="../charts/chart268.xml"/><Relationship Id="rId26" Type="http://schemas.openxmlformats.org/officeDocument/2006/relationships/chart" Target="../charts/chart276.xml"/><Relationship Id="rId39" Type="http://schemas.openxmlformats.org/officeDocument/2006/relationships/chart" Target="../charts/chart289.xml"/><Relationship Id="rId21" Type="http://schemas.openxmlformats.org/officeDocument/2006/relationships/chart" Target="../charts/chart271.xml"/><Relationship Id="rId34" Type="http://schemas.openxmlformats.org/officeDocument/2006/relationships/chart" Target="../charts/chart284.xml"/><Relationship Id="rId42" Type="http://schemas.openxmlformats.org/officeDocument/2006/relationships/chart" Target="../charts/chart292.xml"/><Relationship Id="rId47" Type="http://schemas.openxmlformats.org/officeDocument/2006/relationships/chart" Target="../charts/chart297.xml"/><Relationship Id="rId50" Type="http://schemas.openxmlformats.org/officeDocument/2006/relationships/chart" Target="../charts/chart300.xml"/><Relationship Id="rId55" Type="http://schemas.openxmlformats.org/officeDocument/2006/relationships/chart" Target="../charts/chart305.xml"/><Relationship Id="rId63" Type="http://schemas.openxmlformats.org/officeDocument/2006/relationships/chart" Target="../charts/chart313.xml"/><Relationship Id="rId68" Type="http://schemas.openxmlformats.org/officeDocument/2006/relationships/chart" Target="../charts/chart318.xml"/><Relationship Id="rId76" Type="http://schemas.openxmlformats.org/officeDocument/2006/relationships/chart" Target="../charts/chart326.xml"/><Relationship Id="rId7" Type="http://schemas.openxmlformats.org/officeDocument/2006/relationships/chart" Target="../charts/chart257.xml"/><Relationship Id="rId71" Type="http://schemas.openxmlformats.org/officeDocument/2006/relationships/chart" Target="../charts/chart321.xml"/><Relationship Id="rId2" Type="http://schemas.openxmlformats.org/officeDocument/2006/relationships/chart" Target="../charts/chart252.xml"/><Relationship Id="rId16" Type="http://schemas.openxmlformats.org/officeDocument/2006/relationships/chart" Target="../charts/chart266.xml"/><Relationship Id="rId29" Type="http://schemas.openxmlformats.org/officeDocument/2006/relationships/chart" Target="../charts/chart279.xml"/><Relationship Id="rId11" Type="http://schemas.openxmlformats.org/officeDocument/2006/relationships/chart" Target="../charts/chart261.xml"/><Relationship Id="rId24" Type="http://schemas.openxmlformats.org/officeDocument/2006/relationships/chart" Target="../charts/chart274.xml"/><Relationship Id="rId32" Type="http://schemas.openxmlformats.org/officeDocument/2006/relationships/chart" Target="../charts/chart282.xml"/><Relationship Id="rId37" Type="http://schemas.openxmlformats.org/officeDocument/2006/relationships/chart" Target="../charts/chart287.xml"/><Relationship Id="rId40" Type="http://schemas.openxmlformats.org/officeDocument/2006/relationships/chart" Target="../charts/chart290.xml"/><Relationship Id="rId45" Type="http://schemas.openxmlformats.org/officeDocument/2006/relationships/chart" Target="../charts/chart295.xml"/><Relationship Id="rId53" Type="http://schemas.openxmlformats.org/officeDocument/2006/relationships/chart" Target="../charts/chart303.xml"/><Relationship Id="rId58" Type="http://schemas.openxmlformats.org/officeDocument/2006/relationships/chart" Target="../charts/chart308.xml"/><Relationship Id="rId66" Type="http://schemas.openxmlformats.org/officeDocument/2006/relationships/chart" Target="../charts/chart316.xml"/><Relationship Id="rId74" Type="http://schemas.openxmlformats.org/officeDocument/2006/relationships/chart" Target="../charts/chart324.xml"/><Relationship Id="rId79" Type="http://schemas.openxmlformats.org/officeDocument/2006/relationships/chart" Target="../charts/chart329.xml"/><Relationship Id="rId5" Type="http://schemas.openxmlformats.org/officeDocument/2006/relationships/chart" Target="../charts/chart255.xml"/><Relationship Id="rId61" Type="http://schemas.openxmlformats.org/officeDocument/2006/relationships/chart" Target="../charts/chart311.xml"/><Relationship Id="rId82" Type="http://schemas.openxmlformats.org/officeDocument/2006/relationships/chart" Target="../charts/chart332.xml"/><Relationship Id="rId10" Type="http://schemas.openxmlformats.org/officeDocument/2006/relationships/chart" Target="../charts/chart260.xml"/><Relationship Id="rId19" Type="http://schemas.openxmlformats.org/officeDocument/2006/relationships/chart" Target="../charts/chart269.xml"/><Relationship Id="rId31" Type="http://schemas.openxmlformats.org/officeDocument/2006/relationships/chart" Target="../charts/chart281.xml"/><Relationship Id="rId44" Type="http://schemas.openxmlformats.org/officeDocument/2006/relationships/chart" Target="../charts/chart294.xml"/><Relationship Id="rId52" Type="http://schemas.openxmlformats.org/officeDocument/2006/relationships/chart" Target="../charts/chart302.xml"/><Relationship Id="rId60" Type="http://schemas.openxmlformats.org/officeDocument/2006/relationships/chart" Target="../charts/chart310.xml"/><Relationship Id="rId65" Type="http://schemas.openxmlformats.org/officeDocument/2006/relationships/chart" Target="../charts/chart315.xml"/><Relationship Id="rId73" Type="http://schemas.openxmlformats.org/officeDocument/2006/relationships/chart" Target="../charts/chart323.xml"/><Relationship Id="rId78" Type="http://schemas.openxmlformats.org/officeDocument/2006/relationships/chart" Target="../charts/chart328.xml"/><Relationship Id="rId81" Type="http://schemas.openxmlformats.org/officeDocument/2006/relationships/chart" Target="../charts/chart331.xml"/><Relationship Id="rId4" Type="http://schemas.openxmlformats.org/officeDocument/2006/relationships/chart" Target="../charts/chart254.xml"/><Relationship Id="rId9" Type="http://schemas.openxmlformats.org/officeDocument/2006/relationships/chart" Target="../charts/chart259.xml"/><Relationship Id="rId14" Type="http://schemas.openxmlformats.org/officeDocument/2006/relationships/chart" Target="../charts/chart264.xml"/><Relationship Id="rId22" Type="http://schemas.openxmlformats.org/officeDocument/2006/relationships/chart" Target="../charts/chart272.xml"/><Relationship Id="rId27" Type="http://schemas.openxmlformats.org/officeDocument/2006/relationships/chart" Target="../charts/chart277.xml"/><Relationship Id="rId30" Type="http://schemas.openxmlformats.org/officeDocument/2006/relationships/chart" Target="../charts/chart280.xml"/><Relationship Id="rId35" Type="http://schemas.openxmlformats.org/officeDocument/2006/relationships/chart" Target="../charts/chart285.xml"/><Relationship Id="rId43" Type="http://schemas.openxmlformats.org/officeDocument/2006/relationships/chart" Target="../charts/chart293.xml"/><Relationship Id="rId48" Type="http://schemas.openxmlformats.org/officeDocument/2006/relationships/chart" Target="../charts/chart298.xml"/><Relationship Id="rId56" Type="http://schemas.openxmlformats.org/officeDocument/2006/relationships/chart" Target="../charts/chart306.xml"/><Relationship Id="rId64" Type="http://schemas.openxmlformats.org/officeDocument/2006/relationships/chart" Target="../charts/chart314.xml"/><Relationship Id="rId69" Type="http://schemas.openxmlformats.org/officeDocument/2006/relationships/chart" Target="../charts/chart319.xml"/><Relationship Id="rId77" Type="http://schemas.openxmlformats.org/officeDocument/2006/relationships/chart" Target="../charts/chart327.xml"/><Relationship Id="rId8" Type="http://schemas.openxmlformats.org/officeDocument/2006/relationships/chart" Target="../charts/chart258.xml"/><Relationship Id="rId51" Type="http://schemas.openxmlformats.org/officeDocument/2006/relationships/chart" Target="../charts/chart301.xml"/><Relationship Id="rId72" Type="http://schemas.openxmlformats.org/officeDocument/2006/relationships/chart" Target="../charts/chart322.xml"/><Relationship Id="rId80" Type="http://schemas.openxmlformats.org/officeDocument/2006/relationships/chart" Target="../charts/chart330.xml"/><Relationship Id="rId3" Type="http://schemas.openxmlformats.org/officeDocument/2006/relationships/chart" Target="../charts/chart253.xml"/><Relationship Id="rId12" Type="http://schemas.openxmlformats.org/officeDocument/2006/relationships/chart" Target="../charts/chart262.xml"/><Relationship Id="rId17" Type="http://schemas.openxmlformats.org/officeDocument/2006/relationships/chart" Target="../charts/chart267.xml"/><Relationship Id="rId25" Type="http://schemas.openxmlformats.org/officeDocument/2006/relationships/chart" Target="../charts/chart275.xml"/><Relationship Id="rId33" Type="http://schemas.openxmlformats.org/officeDocument/2006/relationships/chart" Target="../charts/chart283.xml"/><Relationship Id="rId38" Type="http://schemas.openxmlformats.org/officeDocument/2006/relationships/chart" Target="../charts/chart288.xml"/><Relationship Id="rId46" Type="http://schemas.openxmlformats.org/officeDocument/2006/relationships/chart" Target="../charts/chart296.xml"/><Relationship Id="rId59" Type="http://schemas.openxmlformats.org/officeDocument/2006/relationships/chart" Target="../charts/chart309.xml"/><Relationship Id="rId67" Type="http://schemas.openxmlformats.org/officeDocument/2006/relationships/chart" Target="../charts/chart317.xml"/><Relationship Id="rId20" Type="http://schemas.openxmlformats.org/officeDocument/2006/relationships/chart" Target="../charts/chart270.xml"/><Relationship Id="rId41" Type="http://schemas.openxmlformats.org/officeDocument/2006/relationships/chart" Target="../charts/chart291.xml"/><Relationship Id="rId54" Type="http://schemas.openxmlformats.org/officeDocument/2006/relationships/chart" Target="../charts/chart304.xml"/><Relationship Id="rId62" Type="http://schemas.openxmlformats.org/officeDocument/2006/relationships/chart" Target="../charts/chart312.xml"/><Relationship Id="rId70" Type="http://schemas.openxmlformats.org/officeDocument/2006/relationships/chart" Target="../charts/chart320.xml"/><Relationship Id="rId75" Type="http://schemas.openxmlformats.org/officeDocument/2006/relationships/chart" Target="../charts/chart325.xml"/><Relationship Id="rId1" Type="http://schemas.openxmlformats.org/officeDocument/2006/relationships/chart" Target="../charts/chart251.xml"/><Relationship Id="rId6" Type="http://schemas.openxmlformats.org/officeDocument/2006/relationships/chart" Target="../charts/chart256.xml"/><Relationship Id="rId15" Type="http://schemas.openxmlformats.org/officeDocument/2006/relationships/chart" Target="../charts/chart265.xml"/><Relationship Id="rId23" Type="http://schemas.openxmlformats.org/officeDocument/2006/relationships/chart" Target="../charts/chart273.xml"/><Relationship Id="rId28" Type="http://schemas.openxmlformats.org/officeDocument/2006/relationships/chart" Target="../charts/chart278.xml"/><Relationship Id="rId36" Type="http://schemas.openxmlformats.org/officeDocument/2006/relationships/chart" Target="../charts/chart286.xml"/><Relationship Id="rId49" Type="http://schemas.openxmlformats.org/officeDocument/2006/relationships/chart" Target="../charts/chart299.xml"/><Relationship Id="rId57" Type="http://schemas.openxmlformats.org/officeDocument/2006/relationships/chart" Target="../charts/chart30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41</xdr:col>
      <xdr:colOff>0</xdr:colOff>
      <xdr:row>14</xdr:row>
      <xdr:rowOff>0</xdr:rowOff>
    </xdr:from>
    <xdr:to>
      <xdr:col>47</xdr:col>
      <xdr:colOff>0</xdr:colOff>
      <xdr:row>30</xdr:row>
      <xdr:rowOff>38100</xdr:rowOff>
    </xdr:to>
    <xdr:graphicFrame macro="">
      <xdr:nvGraphicFramePr>
        <xdr:cNvPr id="52" name="Chart 51">
          <a:extLst>
            <a:ext uri="{FF2B5EF4-FFF2-40B4-BE49-F238E27FC236}">
              <a16:creationId xmlns:a16="http://schemas.microsoft.com/office/drawing/2014/main" id="{590C4710-D335-4858-9BC8-BEA258C9ED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114</xdr:col>
      <xdr:colOff>10023</xdr:colOff>
      <xdr:row>2</xdr:row>
      <xdr:rowOff>17405</xdr:rowOff>
    </xdr:from>
    <xdr:to>
      <xdr:col>121</xdr:col>
      <xdr:colOff>137823</xdr:colOff>
      <xdr:row>11</xdr:row>
      <xdr:rowOff>190925</xdr:rowOff>
    </xdr:to>
    <xdr:graphicFrame macro="">
      <xdr:nvGraphicFramePr>
        <xdr:cNvPr id="99" name="Chart 98">
          <a:extLst>
            <a:ext uri="{FF2B5EF4-FFF2-40B4-BE49-F238E27FC236}">
              <a16:creationId xmlns:a16="http://schemas.microsoft.com/office/drawing/2014/main" id="{B4ED9890-337E-42F7-A9D9-E44EFAF6DE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121</xdr:col>
      <xdr:colOff>68003</xdr:colOff>
      <xdr:row>2</xdr:row>
      <xdr:rowOff>0</xdr:rowOff>
    </xdr:from>
    <xdr:to>
      <xdr:col>128</xdr:col>
      <xdr:colOff>195803</xdr:colOff>
      <xdr:row>11</xdr:row>
      <xdr:rowOff>188760</xdr:rowOff>
    </xdr:to>
    <xdr:graphicFrame macro="">
      <xdr:nvGraphicFramePr>
        <xdr:cNvPr id="102" name="Chart 101">
          <a:extLst>
            <a:ext uri="{FF2B5EF4-FFF2-40B4-BE49-F238E27FC236}">
              <a16:creationId xmlns:a16="http://schemas.microsoft.com/office/drawing/2014/main" id="{60E3FFB0-FAAD-4BC5-9461-568FE97C69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128</xdr:col>
      <xdr:colOff>156495</xdr:colOff>
      <xdr:row>2</xdr:row>
      <xdr:rowOff>5114</xdr:rowOff>
    </xdr:from>
    <xdr:to>
      <xdr:col>136</xdr:col>
      <xdr:colOff>55695</xdr:colOff>
      <xdr:row>11</xdr:row>
      <xdr:rowOff>193874</xdr:rowOff>
    </xdr:to>
    <xdr:graphicFrame macro="">
      <xdr:nvGraphicFramePr>
        <xdr:cNvPr id="104" name="Chart 103">
          <a:extLst>
            <a:ext uri="{FF2B5EF4-FFF2-40B4-BE49-F238E27FC236}">
              <a16:creationId xmlns:a16="http://schemas.microsoft.com/office/drawing/2014/main" id="{0B884EEF-8D95-4E83-BDF2-69EFCE4ACD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114</xdr:col>
      <xdr:colOff>16559</xdr:colOff>
      <xdr:row>12</xdr:row>
      <xdr:rowOff>184356</xdr:rowOff>
    </xdr:from>
    <xdr:to>
      <xdr:col>121</xdr:col>
      <xdr:colOff>144359</xdr:colOff>
      <xdr:row>21</xdr:row>
      <xdr:rowOff>7356</xdr:rowOff>
    </xdr:to>
    <xdr:graphicFrame macro="">
      <xdr:nvGraphicFramePr>
        <xdr:cNvPr id="105" name="Chart 104">
          <a:extLst>
            <a:ext uri="{FF2B5EF4-FFF2-40B4-BE49-F238E27FC236}">
              <a16:creationId xmlns:a16="http://schemas.microsoft.com/office/drawing/2014/main" id="{9D118964-6627-4762-B1B7-618C4F16EA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121</xdr:col>
      <xdr:colOff>78030</xdr:colOff>
      <xdr:row>12</xdr:row>
      <xdr:rowOff>182095</xdr:rowOff>
    </xdr:from>
    <xdr:to>
      <xdr:col>128</xdr:col>
      <xdr:colOff>205830</xdr:colOff>
      <xdr:row>21</xdr:row>
      <xdr:rowOff>5095</xdr:rowOff>
    </xdr:to>
    <xdr:graphicFrame macro="">
      <xdr:nvGraphicFramePr>
        <xdr:cNvPr id="106" name="Chart 105">
          <a:extLst>
            <a:ext uri="{FF2B5EF4-FFF2-40B4-BE49-F238E27FC236}">
              <a16:creationId xmlns:a16="http://schemas.microsoft.com/office/drawing/2014/main" id="{D9E1D88C-8C7E-4154-885A-A6A0E2040F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128</xdr:col>
      <xdr:colOff>176980</xdr:colOff>
      <xdr:row>13</xdr:row>
      <xdr:rowOff>1</xdr:rowOff>
    </xdr:from>
    <xdr:to>
      <xdr:col>136</xdr:col>
      <xdr:colOff>76180</xdr:colOff>
      <xdr:row>21</xdr:row>
      <xdr:rowOff>51601</xdr:rowOff>
    </xdr:to>
    <xdr:graphicFrame macro="">
      <xdr:nvGraphicFramePr>
        <xdr:cNvPr id="107" name="Chart 106">
          <a:extLst>
            <a:ext uri="{FF2B5EF4-FFF2-40B4-BE49-F238E27FC236}">
              <a16:creationId xmlns:a16="http://schemas.microsoft.com/office/drawing/2014/main" id="{8AF823B1-6DB8-4DCA-A780-114C977E33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114</xdr:col>
      <xdr:colOff>4094</xdr:colOff>
      <xdr:row>24</xdr:row>
      <xdr:rowOff>17790</xdr:rowOff>
    </xdr:from>
    <xdr:to>
      <xdr:col>121</xdr:col>
      <xdr:colOff>131894</xdr:colOff>
      <xdr:row>33</xdr:row>
      <xdr:rowOff>145590</xdr:rowOff>
    </xdr:to>
    <xdr:graphicFrame macro="">
      <xdr:nvGraphicFramePr>
        <xdr:cNvPr id="108" name="Chart 107">
          <a:extLst>
            <a:ext uri="{FF2B5EF4-FFF2-40B4-BE49-F238E27FC236}">
              <a16:creationId xmlns:a16="http://schemas.microsoft.com/office/drawing/2014/main" id="{9010DF42-5454-40B7-95A3-82AD86D2B2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121</xdr:col>
      <xdr:colOff>67357</xdr:colOff>
      <xdr:row>23</xdr:row>
      <xdr:rowOff>192119</xdr:rowOff>
    </xdr:from>
    <xdr:to>
      <xdr:col>128</xdr:col>
      <xdr:colOff>195157</xdr:colOff>
      <xdr:row>33</xdr:row>
      <xdr:rowOff>91319</xdr:rowOff>
    </xdr:to>
    <xdr:graphicFrame macro="">
      <xdr:nvGraphicFramePr>
        <xdr:cNvPr id="109" name="Chart 108">
          <a:extLst>
            <a:ext uri="{FF2B5EF4-FFF2-40B4-BE49-F238E27FC236}">
              <a16:creationId xmlns:a16="http://schemas.microsoft.com/office/drawing/2014/main" id="{CC2FB811-5108-4C97-9200-5EF6DAD459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128</xdr:col>
      <xdr:colOff>144203</xdr:colOff>
      <xdr:row>23</xdr:row>
      <xdr:rowOff>182095</xdr:rowOff>
    </xdr:from>
    <xdr:to>
      <xdr:col>136</xdr:col>
      <xdr:colOff>43403</xdr:colOff>
      <xdr:row>33</xdr:row>
      <xdr:rowOff>81295</xdr:rowOff>
    </xdr:to>
    <xdr:graphicFrame macro="">
      <xdr:nvGraphicFramePr>
        <xdr:cNvPr id="110" name="Chart 109">
          <a:extLst>
            <a:ext uri="{FF2B5EF4-FFF2-40B4-BE49-F238E27FC236}">
              <a16:creationId xmlns:a16="http://schemas.microsoft.com/office/drawing/2014/main" id="{F9D084C2-F485-4F33-A733-C7F5C76225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114</xdr:col>
      <xdr:colOff>11641</xdr:colOff>
      <xdr:row>35</xdr:row>
      <xdr:rowOff>0</xdr:rowOff>
    </xdr:from>
    <xdr:to>
      <xdr:col>121</xdr:col>
      <xdr:colOff>139441</xdr:colOff>
      <xdr:row>46</xdr:row>
      <xdr:rowOff>51600</xdr:rowOff>
    </xdr:to>
    <xdr:graphicFrame macro="">
      <xdr:nvGraphicFramePr>
        <xdr:cNvPr id="111" name="Chart 110">
          <a:extLst>
            <a:ext uri="{FF2B5EF4-FFF2-40B4-BE49-F238E27FC236}">
              <a16:creationId xmlns:a16="http://schemas.microsoft.com/office/drawing/2014/main" id="{C173AC8E-0DD9-4D76-B94F-6B2FF15A5B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121</xdr:col>
      <xdr:colOff>78030</xdr:colOff>
      <xdr:row>35</xdr:row>
      <xdr:rowOff>4294</xdr:rowOff>
    </xdr:from>
    <xdr:to>
      <xdr:col>128</xdr:col>
      <xdr:colOff>205830</xdr:colOff>
      <xdr:row>46</xdr:row>
      <xdr:rowOff>55894</xdr:rowOff>
    </xdr:to>
    <xdr:graphicFrame macro="">
      <xdr:nvGraphicFramePr>
        <xdr:cNvPr id="112" name="Chart 111">
          <a:extLst>
            <a:ext uri="{FF2B5EF4-FFF2-40B4-BE49-F238E27FC236}">
              <a16:creationId xmlns:a16="http://schemas.microsoft.com/office/drawing/2014/main" id="{03A6D150-0740-42F3-8FE2-4EEBEB0D6B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128</xdr:col>
      <xdr:colOff>156496</xdr:colOff>
      <xdr:row>35</xdr:row>
      <xdr:rowOff>1</xdr:rowOff>
    </xdr:from>
    <xdr:to>
      <xdr:col>136</xdr:col>
      <xdr:colOff>55696</xdr:colOff>
      <xdr:row>46</xdr:row>
      <xdr:rowOff>51601</xdr:rowOff>
    </xdr:to>
    <xdr:graphicFrame macro="">
      <xdr:nvGraphicFramePr>
        <xdr:cNvPr id="113" name="Chart 112">
          <a:extLst>
            <a:ext uri="{FF2B5EF4-FFF2-40B4-BE49-F238E27FC236}">
              <a16:creationId xmlns:a16="http://schemas.microsoft.com/office/drawing/2014/main" id="{3D7ACEC1-DE08-44F8-AA82-A52134F723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114</xdr:col>
      <xdr:colOff>4094</xdr:colOff>
      <xdr:row>52</xdr:row>
      <xdr:rowOff>5265</xdr:rowOff>
    </xdr:from>
    <xdr:to>
      <xdr:col>121</xdr:col>
      <xdr:colOff>131894</xdr:colOff>
      <xdr:row>63</xdr:row>
      <xdr:rowOff>56865</xdr:rowOff>
    </xdr:to>
    <xdr:graphicFrame macro="">
      <xdr:nvGraphicFramePr>
        <xdr:cNvPr id="114" name="Chart 113">
          <a:extLst>
            <a:ext uri="{FF2B5EF4-FFF2-40B4-BE49-F238E27FC236}">
              <a16:creationId xmlns:a16="http://schemas.microsoft.com/office/drawing/2014/main" id="{2653B3EE-C209-48CC-AFB4-2C2B9DF778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121</xdr:col>
      <xdr:colOff>67357</xdr:colOff>
      <xdr:row>52</xdr:row>
      <xdr:rowOff>972</xdr:rowOff>
    </xdr:from>
    <xdr:to>
      <xdr:col>128</xdr:col>
      <xdr:colOff>195157</xdr:colOff>
      <xdr:row>63</xdr:row>
      <xdr:rowOff>52572</xdr:rowOff>
    </xdr:to>
    <xdr:graphicFrame macro="">
      <xdr:nvGraphicFramePr>
        <xdr:cNvPr id="115" name="Chart 114">
          <a:extLst>
            <a:ext uri="{FF2B5EF4-FFF2-40B4-BE49-F238E27FC236}">
              <a16:creationId xmlns:a16="http://schemas.microsoft.com/office/drawing/2014/main" id="{7A435DD3-AA20-429C-B0A9-81ADDC4DEE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128</xdr:col>
      <xdr:colOff>154231</xdr:colOff>
      <xdr:row>52</xdr:row>
      <xdr:rowOff>24845</xdr:rowOff>
    </xdr:from>
    <xdr:to>
      <xdr:col>136</xdr:col>
      <xdr:colOff>53431</xdr:colOff>
      <xdr:row>63</xdr:row>
      <xdr:rowOff>76445</xdr:rowOff>
    </xdr:to>
    <xdr:graphicFrame macro="">
      <xdr:nvGraphicFramePr>
        <xdr:cNvPr id="116" name="Chart 115">
          <a:extLst>
            <a:ext uri="{FF2B5EF4-FFF2-40B4-BE49-F238E27FC236}">
              <a16:creationId xmlns:a16="http://schemas.microsoft.com/office/drawing/2014/main" id="{D786F682-1BF2-4C11-A3DD-A0D7CBF0E7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114</xdr:col>
      <xdr:colOff>12288</xdr:colOff>
      <xdr:row>63</xdr:row>
      <xdr:rowOff>1705</xdr:rowOff>
    </xdr:from>
    <xdr:to>
      <xdr:col>121</xdr:col>
      <xdr:colOff>140088</xdr:colOff>
      <xdr:row>74</xdr:row>
      <xdr:rowOff>53305</xdr:rowOff>
    </xdr:to>
    <xdr:graphicFrame macro="">
      <xdr:nvGraphicFramePr>
        <xdr:cNvPr id="117" name="Chart 116">
          <a:extLst>
            <a:ext uri="{FF2B5EF4-FFF2-40B4-BE49-F238E27FC236}">
              <a16:creationId xmlns:a16="http://schemas.microsoft.com/office/drawing/2014/main" id="{851FD3C7-42FF-414A-9FFE-C9B42B9033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121</xdr:col>
      <xdr:colOff>100778</xdr:colOff>
      <xdr:row>63</xdr:row>
      <xdr:rowOff>10030</xdr:rowOff>
    </xdr:from>
    <xdr:to>
      <xdr:col>128</xdr:col>
      <xdr:colOff>228578</xdr:colOff>
      <xdr:row>74</xdr:row>
      <xdr:rowOff>61630</xdr:rowOff>
    </xdr:to>
    <xdr:graphicFrame macro="">
      <xdr:nvGraphicFramePr>
        <xdr:cNvPr id="118" name="Chart 117">
          <a:extLst>
            <a:ext uri="{FF2B5EF4-FFF2-40B4-BE49-F238E27FC236}">
              <a16:creationId xmlns:a16="http://schemas.microsoft.com/office/drawing/2014/main" id="{012220A2-8476-4A07-92FF-F7BEA154B4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128</xdr:col>
      <xdr:colOff>143557</xdr:colOff>
      <xdr:row>63</xdr:row>
      <xdr:rowOff>12292</xdr:rowOff>
    </xdr:from>
    <xdr:to>
      <xdr:col>136</xdr:col>
      <xdr:colOff>42757</xdr:colOff>
      <xdr:row>74</xdr:row>
      <xdr:rowOff>63892</xdr:rowOff>
    </xdr:to>
    <xdr:graphicFrame macro="">
      <xdr:nvGraphicFramePr>
        <xdr:cNvPr id="119" name="Chart 118">
          <a:extLst>
            <a:ext uri="{FF2B5EF4-FFF2-40B4-BE49-F238E27FC236}">
              <a16:creationId xmlns:a16="http://schemas.microsoft.com/office/drawing/2014/main" id="{DFF8B564-840F-466B-8EEA-7C03869BD2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114</xdr:col>
      <xdr:colOff>4094</xdr:colOff>
      <xdr:row>74</xdr:row>
      <xdr:rowOff>10676</xdr:rowOff>
    </xdr:from>
    <xdr:to>
      <xdr:col>121</xdr:col>
      <xdr:colOff>131894</xdr:colOff>
      <xdr:row>85</xdr:row>
      <xdr:rowOff>62276</xdr:rowOff>
    </xdr:to>
    <xdr:graphicFrame macro="">
      <xdr:nvGraphicFramePr>
        <xdr:cNvPr id="120" name="Chart 119">
          <a:extLst>
            <a:ext uri="{FF2B5EF4-FFF2-40B4-BE49-F238E27FC236}">
              <a16:creationId xmlns:a16="http://schemas.microsoft.com/office/drawing/2014/main" id="{B6C2C028-BCC2-43DF-B892-8C2436F5AB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121</xdr:col>
      <xdr:colOff>100131</xdr:colOff>
      <xdr:row>74</xdr:row>
      <xdr:rowOff>648</xdr:rowOff>
    </xdr:from>
    <xdr:to>
      <xdr:col>128</xdr:col>
      <xdr:colOff>227931</xdr:colOff>
      <xdr:row>85</xdr:row>
      <xdr:rowOff>52248</xdr:rowOff>
    </xdr:to>
    <xdr:graphicFrame macro="">
      <xdr:nvGraphicFramePr>
        <xdr:cNvPr id="121" name="Chart 120">
          <a:extLst>
            <a:ext uri="{FF2B5EF4-FFF2-40B4-BE49-F238E27FC236}">
              <a16:creationId xmlns:a16="http://schemas.microsoft.com/office/drawing/2014/main" id="{48197600-93ED-4501-A0B9-C45CF192D8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128</xdr:col>
      <xdr:colOff>141941</xdr:colOff>
      <xdr:row>74</xdr:row>
      <xdr:rowOff>17404</xdr:rowOff>
    </xdr:from>
    <xdr:to>
      <xdr:col>136</xdr:col>
      <xdr:colOff>41141</xdr:colOff>
      <xdr:row>85</xdr:row>
      <xdr:rowOff>69004</xdr:rowOff>
    </xdr:to>
    <xdr:graphicFrame macro="">
      <xdr:nvGraphicFramePr>
        <xdr:cNvPr id="122" name="Chart 121">
          <a:extLst>
            <a:ext uri="{FF2B5EF4-FFF2-40B4-BE49-F238E27FC236}">
              <a16:creationId xmlns:a16="http://schemas.microsoft.com/office/drawing/2014/main" id="{7CD738A9-835F-40B7-87A8-D33680784F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114</xdr:col>
      <xdr:colOff>17204</xdr:colOff>
      <xdr:row>85</xdr:row>
      <xdr:rowOff>19665</xdr:rowOff>
    </xdr:from>
    <xdr:to>
      <xdr:col>121</xdr:col>
      <xdr:colOff>145004</xdr:colOff>
      <xdr:row>96</xdr:row>
      <xdr:rowOff>71265</xdr:rowOff>
    </xdr:to>
    <xdr:graphicFrame macro="">
      <xdr:nvGraphicFramePr>
        <xdr:cNvPr id="123" name="Chart 122">
          <a:extLst>
            <a:ext uri="{FF2B5EF4-FFF2-40B4-BE49-F238E27FC236}">
              <a16:creationId xmlns:a16="http://schemas.microsoft.com/office/drawing/2014/main" id="{AA7AE9BA-F2D2-4E78-8749-787BA6CF3C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121</xdr:col>
      <xdr:colOff>80295</xdr:colOff>
      <xdr:row>85</xdr:row>
      <xdr:rowOff>18374</xdr:rowOff>
    </xdr:from>
    <xdr:to>
      <xdr:col>128</xdr:col>
      <xdr:colOff>208095</xdr:colOff>
      <xdr:row>96</xdr:row>
      <xdr:rowOff>69974</xdr:rowOff>
    </xdr:to>
    <xdr:graphicFrame macro="">
      <xdr:nvGraphicFramePr>
        <xdr:cNvPr id="124" name="Chart 123">
          <a:extLst>
            <a:ext uri="{FF2B5EF4-FFF2-40B4-BE49-F238E27FC236}">
              <a16:creationId xmlns:a16="http://schemas.microsoft.com/office/drawing/2014/main" id="{2F32C785-3769-41D0-B2B5-7FCBB744CA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128</xdr:col>
      <xdr:colOff>143559</xdr:colOff>
      <xdr:row>85</xdr:row>
      <xdr:rowOff>972</xdr:rowOff>
    </xdr:from>
    <xdr:to>
      <xdr:col>136</xdr:col>
      <xdr:colOff>42759</xdr:colOff>
      <xdr:row>96</xdr:row>
      <xdr:rowOff>52572</xdr:rowOff>
    </xdr:to>
    <xdr:graphicFrame macro="">
      <xdr:nvGraphicFramePr>
        <xdr:cNvPr id="125" name="Chart 124">
          <a:extLst>
            <a:ext uri="{FF2B5EF4-FFF2-40B4-BE49-F238E27FC236}">
              <a16:creationId xmlns:a16="http://schemas.microsoft.com/office/drawing/2014/main" id="{6ADA3DAE-EC6D-4E55-9733-D8C29CB0AC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114</xdr:col>
      <xdr:colOff>14941</xdr:colOff>
      <xdr:row>105</xdr:row>
      <xdr:rowOff>5177</xdr:rowOff>
    </xdr:from>
    <xdr:to>
      <xdr:col>121</xdr:col>
      <xdr:colOff>142741</xdr:colOff>
      <xdr:row>116</xdr:row>
      <xdr:rowOff>56777</xdr:rowOff>
    </xdr:to>
    <xdr:graphicFrame macro="">
      <xdr:nvGraphicFramePr>
        <xdr:cNvPr id="126" name="Chart 125">
          <a:extLst>
            <a:ext uri="{FF2B5EF4-FFF2-40B4-BE49-F238E27FC236}">
              <a16:creationId xmlns:a16="http://schemas.microsoft.com/office/drawing/2014/main" id="{3BDF117C-AC6C-4122-A9E7-2E18442F18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121</xdr:col>
      <xdr:colOff>68006</xdr:colOff>
      <xdr:row>105</xdr:row>
      <xdr:rowOff>14814</xdr:rowOff>
    </xdr:from>
    <xdr:to>
      <xdr:col>128</xdr:col>
      <xdr:colOff>195806</xdr:colOff>
      <xdr:row>116</xdr:row>
      <xdr:rowOff>66414</xdr:rowOff>
    </xdr:to>
    <xdr:graphicFrame macro="">
      <xdr:nvGraphicFramePr>
        <xdr:cNvPr id="127" name="Chart 126">
          <a:extLst>
            <a:ext uri="{FF2B5EF4-FFF2-40B4-BE49-F238E27FC236}">
              <a16:creationId xmlns:a16="http://schemas.microsoft.com/office/drawing/2014/main" id="{7330179D-B972-4341-BE1E-78261DC981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128</xdr:col>
      <xdr:colOff>164688</xdr:colOff>
      <xdr:row>105</xdr:row>
      <xdr:rowOff>17404</xdr:rowOff>
    </xdr:from>
    <xdr:to>
      <xdr:col>136</xdr:col>
      <xdr:colOff>63888</xdr:colOff>
      <xdr:row>116</xdr:row>
      <xdr:rowOff>69004</xdr:rowOff>
    </xdr:to>
    <xdr:graphicFrame macro="">
      <xdr:nvGraphicFramePr>
        <xdr:cNvPr id="128" name="Chart 127">
          <a:extLst>
            <a:ext uri="{FF2B5EF4-FFF2-40B4-BE49-F238E27FC236}">
              <a16:creationId xmlns:a16="http://schemas.microsoft.com/office/drawing/2014/main" id="{42DCB009-5FB3-4925-ABF6-F7DF386C5C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114</xdr:col>
      <xdr:colOff>16557</xdr:colOff>
      <xdr:row>116</xdr:row>
      <xdr:rowOff>12292</xdr:rowOff>
    </xdr:from>
    <xdr:to>
      <xdr:col>121</xdr:col>
      <xdr:colOff>144357</xdr:colOff>
      <xdr:row>127</xdr:row>
      <xdr:rowOff>63892</xdr:rowOff>
    </xdr:to>
    <xdr:graphicFrame macro="">
      <xdr:nvGraphicFramePr>
        <xdr:cNvPr id="129" name="Chart 128">
          <a:extLst>
            <a:ext uri="{FF2B5EF4-FFF2-40B4-BE49-F238E27FC236}">
              <a16:creationId xmlns:a16="http://schemas.microsoft.com/office/drawing/2014/main" id="{9FFCD665-9D15-45F4-AC55-698A7F5118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121</xdr:col>
      <xdr:colOff>88488</xdr:colOff>
      <xdr:row>116</xdr:row>
      <xdr:rowOff>5759</xdr:rowOff>
    </xdr:from>
    <xdr:to>
      <xdr:col>128</xdr:col>
      <xdr:colOff>216288</xdr:colOff>
      <xdr:row>127</xdr:row>
      <xdr:rowOff>57359</xdr:rowOff>
    </xdr:to>
    <xdr:graphicFrame macro="">
      <xdr:nvGraphicFramePr>
        <xdr:cNvPr id="130" name="Chart 129">
          <a:extLst>
            <a:ext uri="{FF2B5EF4-FFF2-40B4-BE49-F238E27FC236}">
              <a16:creationId xmlns:a16="http://schemas.microsoft.com/office/drawing/2014/main" id="{0ADF9DB1-0B07-4BAB-B8EA-B350D63FAD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128</xdr:col>
      <xdr:colOff>155849</xdr:colOff>
      <xdr:row>116</xdr:row>
      <xdr:rowOff>20311</xdr:rowOff>
    </xdr:from>
    <xdr:to>
      <xdr:col>136</xdr:col>
      <xdr:colOff>55049</xdr:colOff>
      <xdr:row>127</xdr:row>
      <xdr:rowOff>71911</xdr:rowOff>
    </xdr:to>
    <xdr:graphicFrame macro="">
      <xdr:nvGraphicFramePr>
        <xdr:cNvPr id="131" name="Chart 130">
          <a:extLst>
            <a:ext uri="{FF2B5EF4-FFF2-40B4-BE49-F238E27FC236}">
              <a16:creationId xmlns:a16="http://schemas.microsoft.com/office/drawing/2014/main" id="{3B57E36D-7115-457A-8E3A-47FB740BF9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114</xdr:col>
      <xdr:colOff>2650</xdr:colOff>
      <xdr:row>127</xdr:row>
      <xdr:rowOff>10029</xdr:rowOff>
    </xdr:from>
    <xdr:to>
      <xdr:col>121</xdr:col>
      <xdr:colOff>130450</xdr:colOff>
      <xdr:row>138</xdr:row>
      <xdr:rowOff>61629</xdr:rowOff>
    </xdr:to>
    <xdr:graphicFrame macro="">
      <xdr:nvGraphicFramePr>
        <xdr:cNvPr id="132" name="Chart 131">
          <a:extLst>
            <a:ext uri="{FF2B5EF4-FFF2-40B4-BE49-F238E27FC236}">
              <a16:creationId xmlns:a16="http://schemas.microsoft.com/office/drawing/2014/main" id="{B320FB87-DA23-40D3-A7CE-152453F9C5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121</xdr:col>
      <xdr:colOff>88488</xdr:colOff>
      <xdr:row>127</xdr:row>
      <xdr:rowOff>12291</xdr:rowOff>
    </xdr:from>
    <xdr:to>
      <xdr:col>128</xdr:col>
      <xdr:colOff>216288</xdr:colOff>
      <xdr:row>138</xdr:row>
      <xdr:rowOff>63891</xdr:rowOff>
    </xdr:to>
    <xdr:graphicFrame macro="">
      <xdr:nvGraphicFramePr>
        <xdr:cNvPr id="133" name="Chart 132">
          <a:extLst>
            <a:ext uri="{FF2B5EF4-FFF2-40B4-BE49-F238E27FC236}">
              <a16:creationId xmlns:a16="http://schemas.microsoft.com/office/drawing/2014/main" id="{EC72933C-1D82-4436-89E5-8A6A01AB65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128</xdr:col>
      <xdr:colOff>156495</xdr:colOff>
      <xdr:row>127</xdr:row>
      <xdr:rowOff>18375</xdr:rowOff>
    </xdr:from>
    <xdr:to>
      <xdr:col>136</xdr:col>
      <xdr:colOff>55695</xdr:colOff>
      <xdr:row>138</xdr:row>
      <xdr:rowOff>69975</xdr:rowOff>
    </xdr:to>
    <xdr:graphicFrame macro="">
      <xdr:nvGraphicFramePr>
        <xdr:cNvPr id="134" name="Chart 133">
          <a:extLst>
            <a:ext uri="{FF2B5EF4-FFF2-40B4-BE49-F238E27FC236}">
              <a16:creationId xmlns:a16="http://schemas.microsoft.com/office/drawing/2014/main" id="{4B0AA35A-6B0F-4724-A489-A485B49BD9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114</xdr:col>
      <xdr:colOff>11642</xdr:colOff>
      <xdr:row>138</xdr:row>
      <xdr:rowOff>972</xdr:rowOff>
    </xdr:from>
    <xdr:to>
      <xdr:col>121</xdr:col>
      <xdr:colOff>139442</xdr:colOff>
      <xdr:row>149</xdr:row>
      <xdr:rowOff>52572</xdr:rowOff>
    </xdr:to>
    <xdr:graphicFrame macro="">
      <xdr:nvGraphicFramePr>
        <xdr:cNvPr id="135" name="Chart 134">
          <a:extLst>
            <a:ext uri="{FF2B5EF4-FFF2-40B4-BE49-F238E27FC236}">
              <a16:creationId xmlns:a16="http://schemas.microsoft.com/office/drawing/2014/main" id="{1BB1F040-16DA-4D1B-8064-E92E35F29D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121</xdr:col>
      <xdr:colOff>78031</xdr:colOff>
      <xdr:row>138</xdr:row>
      <xdr:rowOff>17469</xdr:rowOff>
    </xdr:from>
    <xdr:to>
      <xdr:col>128</xdr:col>
      <xdr:colOff>205831</xdr:colOff>
      <xdr:row>149</xdr:row>
      <xdr:rowOff>69069</xdr:rowOff>
    </xdr:to>
    <xdr:graphicFrame macro="">
      <xdr:nvGraphicFramePr>
        <xdr:cNvPr id="136" name="Chart 135">
          <a:extLst>
            <a:ext uri="{FF2B5EF4-FFF2-40B4-BE49-F238E27FC236}">
              <a16:creationId xmlns:a16="http://schemas.microsoft.com/office/drawing/2014/main" id="{955A8E7E-0C3E-404B-979E-1F4210FE7D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128</xdr:col>
      <xdr:colOff>164690</xdr:colOff>
      <xdr:row>138</xdr:row>
      <xdr:rowOff>7440</xdr:rowOff>
    </xdr:from>
    <xdr:to>
      <xdr:col>136</xdr:col>
      <xdr:colOff>63890</xdr:colOff>
      <xdr:row>149</xdr:row>
      <xdr:rowOff>59040</xdr:rowOff>
    </xdr:to>
    <xdr:graphicFrame macro="">
      <xdr:nvGraphicFramePr>
        <xdr:cNvPr id="137" name="Chart 136">
          <a:extLst>
            <a:ext uri="{FF2B5EF4-FFF2-40B4-BE49-F238E27FC236}">
              <a16:creationId xmlns:a16="http://schemas.microsoft.com/office/drawing/2014/main" id="{94C5CD99-4CF4-4B36-843D-F0DF7D9B26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114</xdr:col>
      <xdr:colOff>4094</xdr:colOff>
      <xdr:row>155</xdr:row>
      <xdr:rowOff>5113</xdr:rowOff>
    </xdr:from>
    <xdr:to>
      <xdr:col>121</xdr:col>
      <xdr:colOff>131894</xdr:colOff>
      <xdr:row>166</xdr:row>
      <xdr:rowOff>56713</xdr:rowOff>
    </xdr:to>
    <xdr:graphicFrame macro="">
      <xdr:nvGraphicFramePr>
        <xdr:cNvPr id="138" name="Chart 137">
          <a:extLst>
            <a:ext uri="{FF2B5EF4-FFF2-40B4-BE49-F238E27FC236}">
              <a16:creationId xmlns:a16="http://schemas.microsoft.com/office/drawing/2014/main" id="{65D6CBB2-570F-452C-8899-1A5DD9BCCC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121</xdr:col>
      <xdr:colOff>87842</xdr:colOff>
      <xdr:row>155</xdr:row>
      <xdr:rowOff>0</xdr:rowOff>
    </xdr:from>
    <xdr:to>
      <xdr:col>128</xdr:col>
      <xdr:colOff>215642</xdr:colOff>
      <xdr:row>166</xdr:row>
      <xdr:rowOff>51600</xdr:rowOff>
    </xdr:to>
    <xdr:graphicFrame macro="">
      <xdr:nvGraphicFramePr>
        <xdr:cNvPr id="139" name="Chart 138">
          <a:extLst>
            <a:ext uri="{FF2B5EF4-FFF2-40B4-BE49-F238E27FC236}">
              <a16:creationId xmlns:a16="http://schemas.microsoft.com/office/drawing/2014/main" id="{3CE384F9-35C6-4704-AA85-E011649879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128</xdr:col>
      <xdr:colOff>164688</xdr:colOff>
      <xdr:row>155</xdr:row>
      <xdr:rowOff>4940</xdr:rowOff>
    </xdr:from>
    <xdr:to>
      <xdr:col>136</xdr:col>
      <xdr:colOff>63888</xdr:colOff>
      <xdr:row>166</xdr:row>
      <xdr:rowOff>56540</xdr:rowOff>
    </xdr:to>
    <xdr:graphicFrame macro="">
      <xdr:nvGraphicFramePr>
        <xdr:cNvPr id="140" name="Chart 139">
          <a:extLst>
            <a:ext uri="{FF2B5EF4-FFF2-40B4-BE49-F238E27FC236}">
              <a16:creationId xmlns:a16="http://schemas.microsoft.com/office/drawing/2014/main" id="{AFBD6E5E-15CF-4BB1-BC0A-D83D90A7E5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114</xdr:col>
      <xdr:colOff>11642</xdr:colOff>
      <xdr:row>166</xdr:row>
      <xdr:rowOff>12936</xdr:rowOff>
    </xdr:from>
    <xdr:to>
      <xdr:col>121</xdr:col>
      <xdr:colOff>139442</xdr:colOff>
      <xdr:row>177</xdr:row>
      <xdr:rowOff>64536</xdr:rowOff>
    </xdr:to>
    <xdr:graphicFrame macro="">
      <xdr:nvGraphicFramePr>
        <xdr:cNvPr id="141" name="Chart 140">
          <a:extLst>
            <a:ext uri="{FF2B5EF4-FFF2-40B4-BE49-F238E27FC236}">
              <a16:creationId xmlns:a16="http://schemas.microsoft.com/office/drawing/2014/main" id="{BEEE5782-A6F3-46B2-8F9D-FC35DDF31B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33</xdr:col>
      <xdr:colOff>1163052</xdr:colOff>
      <xdr:row>28</xdr:row>
      <xdr:rowOff>177465</xdr:rowOff>
    </xdr:from>
    <xdr:to>
      <xdr:col>35</xdr:col>
      <xdr:colOff>130342</xdr:colOff>
      <xdr:row>44</xdr:row>
      <xdr:rowOff>33086</xdr:rowOff>
    </xdr:to>
    <xdr:graphicFrame macro="">
      <xdr:nvGraphicFramePr>
        <xdr:cNvPr id="142" name="Chart 141">
          <a:extLst>
            <a:ext uri="{FF2B5EF4-FFF2-40B4-BE49-F238E27FC236}">
              <a16:creationId xmlns:a16="http://schemas.microsoft.com/office/drawing/2014/main" id="{440A3FBC-62B1-400B-A1F3-5A38CCF8FAC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61</xdr:col>
      <xdr:colOff>66368</xdr:colOff>
      <xdr:row>3</xdr:row>
      <xdr:rowOff>2393</xdr:rowOff>
    </xdr:from>
    <xdr:to>
      <xdr:col>68</xdr:col>
      <xdr:colOff>23899</xdr:colOff>
      <xdr:row>11</xdr:row>
      <xdr:rowOff>41536</xdr:rowOff>
    </xdr:to>
    <xdr:graphicFrame macro="">
      <xdr:nvGraphicFramePr>
        <xdr:cNvPr id="165" name="Chart 164">
          <a:extLst>
            <a:ext uri="{FF2B5EF4-FFF2-40B4-BE49-F238E27FC236}">
              <a16:creationId xmlns:a16="http://schemas.microsoft.com/office/drawing/2014/main" id="{F6817052-0699-4CDF-A557-1A8FA18EBB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73</xdr:col>
      <xdr:colOff>36204</xdr:colOff>
      <xdr:row>3</xdr:row>
      <xdr:rowOff>0</xdr:rowOff>
    </xdr:from>
    <xdr:to>
      <xdr:col>79</xdr:col>
      <xdr:colOff>202283</xdr:colOff>
      <xdr:row>11</xdr:row>
      <xdr:rowOff>39143</xdr:rowOff>
    </xdr:to>
    <xdr:graphicFrame macro="">
      <xdr:nvGraphicFramePr>
        <xdr:cNvPr id="166" name="Chart 165">
          <a:extLst>
            <a:ext uri="{FF2B5EF4-FFF2-40B4-BE49-F238E27FC236}">
              <a16:creationId xmlns:a16="http://schemas.microsoft.com/office/drawing/2014/main" id="{D7984988-79FE-4B35-A71A-76F0C0BA63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84</xdr:col>
      <xdr:colOff>205214</xdr:colOff>
      <xdr:row>3</xdr:row>
      <xdr:rowOff>4652</xdr:rowOff>
    </xdr:from>
    <xdr:to>
      <xdr:col>91</xdr:col>
      <xdr:colOff>184484</xdr:colOff>
      <xdr:row>11</xdr:row>
      <xdr:rowOff>43795</xdr:rowOff>
    </xdr:to>
    <xdr:graphicFrame macro="">
      <xdr:nvGraphicFramePr>
        <xdr:cNvPr id="167" name="Chart 166">
          <a:extLst>
            <a:ext uri="{FF2B5EF4-FFF2-40B4-BE49-F238E27FC236}">
              <a16:creationId xmlns:a16="http://schemas.microsoft.com/office/drawing/2014/main" id="{72BA9E7C-CA34-4979-A7D4-CB54CFF10E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61</xdr:col>
      <xdr:colOff>49959</xdr:colOff>
      <xdr:row>11</xdr:row>
      <xdr:rowOff>177302</xdr:rowOff>
    </xdr:from>
    <xdr:to>
      <xdr:col>68</xdr:col>
      <xdr:colOff>7490</xdr:colOff>
      <xdr:row>19</xdr:row>
      <xdr:rowOff>184361</xdr:rowOff>
    </xdr:to>
    <xdr:graphicFrame macro="">
      <xdr:nvGraphicFramePr>
        <xdr:cNvPr id="168" name="Chart 167">
          <a:extLst>
            <a:ext uri="{FF2B5EF4-FFF2-40B4-BE49-F238E27FC236}">
              <a16:creationId xmlns:a16="http://schemas.microsoft.com/office/drawing/2014/main" id="{46C30170-742D-4DCA-8734-AF822BEE6B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73</xdr:col>
      <xdr:colOff>31660</xdr:colOff>
      <xdr:row>11</xdr:row>
      <xdr:rowOff>179784</xdr:rowOff>
    </xdr:from>
    <xdr:to>
      <xdr:col>79</xdr:col>
      <xdr:colOff>197739</xdr:colOff>
      <xdr:row>19</xdr:row>
      <xdr:rowOff>186843</xdr:rowOff>
    </xdr:to>
    <xdr:graphicFrame macro="">
      <xdr:nvGraphicFramePr>
        <xdr:cNvPr id="169" name="Chart 168">
          <a:extLst>
            <a:ext uri="{FF2B5EF4-FFF2-40B4-BE49-F238E27FC236}">
              <a16:creationId xmlns:a16="http://schemas.microsoft.com/office/drawing/2014/main" id="{FBDEDE81-9E6C-4704-B73B-7D00E89827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84</xdr:col>
      <xdr:colOff>178489</xdr:colOff>
      <xdr:row>11</xdr:row>
      <xdr:rowOff>183948</xdr:rowOff>
    </xdr:from>
    <xdr:to>
      <xdr:col>91</xdr:col>
      <xdr:colOff>136020</xdr:colOff>
      <xdr:row>19</xdr:row>
      <xdr:rowOff>191007</xdr:rowOff>
    </xdr:to>
    <xdr:graphicFrame macro="">
      <xdr:nvGraphicFramePr>
        <xdr:cNvPr id="170" name="Chart 169">
          <a:extLst>
            <a:ext uri="{FF2B5EF4-FFF2-40B4-BE49-F238E27FC236}">
              <a16:creationId xmlns:a16="http://schemas.microsoft.com/office/drawing/2014/main" id="{F38335E3-ECAD-4195-9E53-B361678512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61</xdr:col>
      <xdr:colOff>61870</xdr:colOff>
      <xdr:row>20</xdr:row>
      <xdr:rowOff>134728</xdr:rowOff>
    </xdr:from>
    <xdr:to>
      <xdr:col>68</xdr:col>
      <xdr:colOff>19401</xdr:colOff>
      <xdr:row>28</xdr:row>
      <xdr:rowOff>133766</xdr:rowOff>
    </xdr:to>
    <xdr:graphicFrame macro="">
      <xdr:nvGraphicFramePr>
        <xdr:cNvPr id="171" name="Chart 170">
          <a:extLst>
            <a:ext uri="{FF2B5EF4-FFF2-40B4-BE49-F238E27FC236}">
              <a16:creationId xmlns:a16="http://schemas.microsoft.com/office/drawing/2014/main" id="{E9CC009B-8466-4F35-A589-6B2DFD9EF9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73</xdr:col>
      <xdr:colOff>5495</xdr:colOff>
      <xdr:row>20</xdr:row>
      <xdr:rowOff>155385</xdr:rowOff>
    </xdr:from>
    <xdr:to>
      <xdr:col>79</xdr:col>
      <xdr:colOff>171574</xdr:colOff>
      <xdr:row>28</xdr:row>
      <xdr:rowOff>127529</xdr:rowOff>
    </xdr:to>
    <xdr:graphicFrame macro="">
      <xdr:nvGraphicFramePr>
        <xdr:cNvPr id="172" name="Chart 171">
          <a:extLst>
            <a:ext uri="{FF2B5EF4-FFF2-40B4-BE49-F238E27FC236}">
              <a16:creationId xmlns:a16="http://schemas.microsoft.com/office/drawing/2014/main" id="{3F813871-3C28-4A5E-B48C-2AB6124FBE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84</xdr:col>
      <xdr:colOff>183411</xdr:colOff>
      <xdr:row>20</xdr:row>
      <xdr:rowOff>139768</xdr:rowOff>
    </xdr:from>
    <xdr:to>
      <xdr:col>91</xdr:col>
      <xdr:colOff>140942</xdr:colOff>
      <xdr:row>28</xdr:row>
      <xdr:rowOff>138806</xdr:rowOff>
    </xdr:to>
    <xdr:graphicFrame macro="">
      <xdr:nvGraphicFramePr>
        <xdr:cNvPr id="173" name="Chart 172">
          <a:extLst>
            <a:ext uri="{FF2B5EF4-FFF2-40B4-BE49-F238E27FC236}">
              <a16:creationId xmlns:a16="http://schemas.microsoft.com/office/drawing/2014/main" id="{305D7146-6D7F-4CE8-8594-B457197378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61</xdr:col>
      <xdr:colOff>1</xdr:colOff>
      <xdr:row>29</xdr:row>
      <xdr:rowOff>115979</xdr:rowOff>
    </xdr:from>
    <xdr:to>
      <xdr:col>67</xdr:col>
      <xdr:colOff>187818</xdr:colOff>
      <xdr:row>37</xdr:row>
      <xdr:rowOff>144270</xdr:rowOff>
    </xdr:to>
    <xdr:graphicFrame macro="">
      <xdr:nvGraphicFramePr>
        <xdr:cNvPr id="174" name="Chart 173">
          <a:extLst>
            <a:ext uri="{FF2B5EF4-FFF2-40B4-BE49-F238E27FC236}">
              <a16:creationId xmlns:a16="http://schemas.microsoft.com/office/drawing/2014/main" id="{DE074412-8CA6-432D-A601-21AA079AA6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72</xdr:col>
      <xdr:colOff>207695</xdr:colOff>
      <xdr:row>29</xdr:row>
      <xdr:rowOff>106417</xdr:rowOff>
    </xdr:from>
    <xdr:to>
      <xdr:col>79</xdr:col>
      <xdr:colOff>165227</xdr:colOff>
      <xdr:row>37</xdr:row>
      <xdr:rowOff>161602</xdr:rowOff>
    </xdr:to>
    <xdr:graphicFrame macro="">
      <xdr:nvGraphicFramePr>
        <xdr:cNvPr id="175" name="Chart 174">
          <a:extLst>
            <a:ext uri="{FF2B5EF4-FFF2-40B4-BE49-F238E27FC236}">
              <a16:creationId xmlns:a16="http://schemas.microsoft.com/office/drawing/2014/main" id="{94519EFA-5758-49F5-AD74-FD5F66068B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84</xdr:col>
      <xdr:colOff>194995</xdr:colOff>
      <xdr:row>29</xdr:row>
      <xdr:rowOff>104680</xdr:rowOff>
    </xdr:from>
    <xdr:to>
      <xdr:col>91</xdr:col>
      <xdr:colOff>174265</xdr:colOff>
      <xdr:row>37</xdr:row>
      <xdr:rowOff>159865</xdr:rowOff>
    </xdr:to>
    <xdr:graphicFrame macro="">
      <xdr:nvGraphicFramePr>
        <xdr:cNvPr id="176" name="Chart 175">
          <a:extLst>
            <a:ext uri="{FF2B5EF4-FFF2-40B4-BE49-F238E27FC236}">
              <a16:creationId xmlns:a16="http://schemas.microsoft.com/office/drawing/2014/main" id="{15ABA85B-5938-4D56-B704-61F00A53F1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61</xdr:col>
      <xdr:colOff>6669</xdr:colOff>
      <xdr:row>45</xdr:row>
      <xdr:rowOff>38772</xdr:rowOff>
    </xdr:from>
    <xdr:to>
      <xdr:col>67</xdr:col>
      <xdr:colOff>194486</xdr:colOff>
      <xdr:row>53</xdr:row>
      <xdr:rowOff>93956</xdr:rowOff>
    </xdr:to>
    <xdr:graphicFrame macro="">
      <xdr:nvGraphicFramePr>
        <xdr:cNvPr id="177" name="Chart 176">
          <a:extLst>
            <a:ext uri="{FF2B5EF4-FFF2-40B4-BE49-F238E27FC236}">
              <a16:creationId xmlns:a16="http://schemas.microsoft.com/office/drawing/2014/main" id="{D5A4C41E-8894-457F-9A3F-68998986D2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73</xdr:col>
      <xdr:colOff>23902</xdr:colOff>
      <xdr:row>45</xdr:row>
      <xdr:rowOff>34849</xdr:rowOff>
    </xdr:from>
    <xdr:to>
      <xdr:col>79</xdr:col>
      <xdr:colOff>189981</xdr:colOff>
      <xdr:row>53</xdr:row>
      <xdr:rowOff>90033</xdr:rowOff>
    </xdr:to>
    <xdr:graphicFrame macro="">
      <xdr:nvGraphicFramePr>
        <xdr:cNvPr id="178" name="Chart 177">
          <a:extLst>
            <a:ext uri="{FF2B5EF4-FFF2-40B4-BE49-F238E27FC236}">
              <a16:creationId xmlns:a16="http://schemas.microsoft.com/office/drawing/2014/main" id="{353AFCC6-EE05-47AD-A452-496A6C7A75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85</xdr:col>
      <xdr:colOff>1465</xdr:colOff>
      <xdr:row>45</xdr:row>
      <xdr:rowOff>34848</xdr:rowOff>
    </xdr:from>
    <xdr:to>
      <xdr:col>91</xdr:col>
      <xdr:colOff>189282</xdr:colOff>
      <xdr:row>53</xdr:row>
      <xdr:rowOff>90032</xdr:rowOff>
    </xdr:to>
    <xdr:graphicFrame macro="">
      <xdr:nvGraphicFramePr>
        <xdr:cNvPr id="179" name="Chart 178">
          <a:extLst>
            <a:ext uri="{FF2B5EF4-FFF2-40B4-BE49-F238E27FC236}">
              <a16:creationId xmlns:a16="http://schemas.microsoft.com/office/drawing/2014/main" id="{B0574D3F-24EF-4D81-AAF9-DCC3F7A0CC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61</xdr:col>
      <xdr:colOff>4363</xdr:colOff>
      <xdr:row>54</xdr:row>
      <xdr:rowOff>52022</xdr:rowOff>
    </xdr:from>
    <xdr:to>
      <xdr:col>67</xdr:col>
      <xdr:colOff>192180</xdr:colOff>
      <xdr:row>62</xdr:row>
      <xdr:rowOff>107207</xdr:rowOff>
    </xdr:to>
    <xdr:graphicFrame macro="">
      <xdr:nvGraphicFramePr>
        <xdr:cNvPr id="180" name="Chart 179">
          <a:extLst>
            <a:ext uri="{FF2B5EF4-FFF2-40B4-BE49-F238E27FC236}">
              <a16:creationId xmlns:a16="http://schemas.microsoft.com/office/drawing/2014/main" id="{B88E4A2F-63ED-405E-8EAF-4FE153D35D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73</xdr:col>
      <xdr:colOff>56981</xdr:colOff>
      <xdr:row>54</xdr:row>
      <xdr:rowOff>54655</xdr:rowOff>
    </xdr:from>
    <xdr:to>
      <xdr:col>80</xdr:col>
      <xdr:colOff>36252</xdr:colOff>
      <xdr:row>62</xdr:row>
      <xdr:rowOff>109840</xdr:rowOff>
    </xdr:to>
    <xdr:graphicFrame macro="">
      <xdr:nvGraphicFramePr>
        <xdr:cNvPr id="181" name="Chart 180">
          <a:extLst>
            <a:ext uri="{FF2B5EF4-FFF2-40B4-BE49-F238E27FC236}">
              <a16:creationId xmlns:a16="http://schemas.microsoft.com/office/drawing/2014/main" id="{E17B6561-28DE-4260-9999-AC62845B61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84</xdr:col>
      <xdr:colOff>198031</xdr:colOff>
      <xdr:row>54</xdr:row>
      <xdr:rowOff>67766</xdr:rowOff>
    </xdr:from>
    <xdr:to>
      <xdr:col>91</xdr:col>
      <xdr:colOff>177301</xdr:colOff>
      <xdr:row>62</xdr:row>
      <xdr:rowOff>122951</xdr:rowOff>
    </xdr:to>
    <xdr:graphicFrame macro="">
      <xdr:nvGraphicFramePr>
        <xdr:cNvPr id="182" name="Chart 181">
          <a:extLst>
            <a:ext uri="{FF2B5EF4-FFF2-40B4-BE49-F238E27FC236}">
              <a16:creationId xmlns:a16="http://schemas.microsoft.com/office/drawing/2014/main" id="{6CCCB856-3334-4F6C-A005-56726083A4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61</xdr:col>
      <xdr:colOff>49119</xdr:colOff>
      <xdr:row>63</xdr:row>
      <xdr:rowOff>81801</xdr:rowOff>
    </xdr:from>
    <xdr:to>
      <xdr:col>68</xdr:col>
      <xdr:colOff>6650</xdr:colOff>
      <xdr:row>71</xdr:row>
      <xdr:rowOff>136986</xdr:rowOff>
    </xdr:to>
    <xdr:graphicFrame macro="">
      <xdr:nvGraphicFramePr>
        <xdr:cNvPr id="183" name="Chart 182">
          <a:extLst>
            <a:ext uri="{FF2B5EF4-FFF2-40B4-BE49-F238E27FC236}">
              <a16:creationId xmlns:a16="http://schemas.microsoft.com/office/drawing/2014/main" id="{E73D4E9F-04BD-46CC-B2FA-1926C4581B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73</xdr:col>
      <xdr:colOff>55158</xdr:colOff>
      <xdr:row>63</xdr:row>
      <xdr:rowOff>74286</xdr:rowOff>
    </xdr:from>
    <xdr:to>
      <xdr:col>80</xdr:col>
      <xdr:colOff>34429</xdr:colOff>
      <xdr:row>71</xdr:row>
      <xdr:rowOff>129471</xdr:rowOff>
    </xdr:to>
    <xdr:graphicFrame macro="">
      <xdr:nvGraphicFramePr>
        <xdr:cNvPr id="184" name="Chart 183">
          <a:extLst>
            <a:ext uri="{FF2B5EF4-FFF2-40B4-BE49-F238E27FC236}">
              <a16:creationId xmlns:a16="http://schemas.microsoft.com/office/drawing/2014/main" id="{5149BDC3-B229-4065-ADEB-C156274DE8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85</xdr:col>
      <xdr:colOff>20436</xdr:colOff>
      <xdr:row>63</xdr:row>
      <xdr:rowOff>88890</xdr:rowOff>
    </xdr:from>
    <xdr:to>
      <xdr:col>91</xdr:col>
      <xdr:colOff>208253</xdr:colOff>
      <xdr:row>71</xdr:row>
      <xdr:rowOff>117181</xdr:rowOff>
    </xdr:to>
    <xdr:graphicFrame macro="">
      <xdr:nvGraphicFramePr>
        <xdr:cNvPr id="185" name="Chart 184">
          <a:extLst>
            <a:ext uri="{FF2B5EF4-FFF2-40B4-BE49-F238E27FC236}">
              <a16:creationId xmlns:a16="http://schemas.microsoft.com/office/drawing/2014/main" id="{E78D7926-6AF6-4185-A108-855EB0B33C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>
    <xdr:from>
      <xdr:col>61</xdr:col>
      <xdr:colOff>3614</xdr:colOff>
      <xdr:row>72</xdr:row>
      <xdr:rowOff>90851</xdr:rowOff>
    </xdr:from>
    <xdr:to>
      <xdr:col>67</xdr:col>
      <xdr:colOff>191431</xdr:colOff>
      <xdr:row>80</xdr:row>
      <xdr:rowOff>146037</xdr:rowOff>
    </xdr:to>
    <xdr:graphicFrame macro="">
      <xdr:nvGraphicFramePr>
        <xdr:cNvPr id="186" name="Chart 185">
          <a:extLst>
            <a:ext uri="{FF2B5EF4-FFF2-40B4-BE49-F238E27FC236}">
              <a16:creationId xmlns:a16="http://schemas.microsoft.com/office/drawing/2014/main" id="{F9AA12EF-236B-43DD-839A-902BFD8781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>
    <xdr:from>
      <xdr:col>73</xdr:col>
      <xdr:colOff>12750</xdr:colOff>
      <xdr:row>72</xdr:row>
      <xdr:rowOff>89874</xdr:rowOff>
    </xdr:from>
    <xdr:to>
      <xdr:col>79</xdr:col>
      <xdr:colOff>178829</xdr:colOff>
      <xdr:row>80</xdr:row>
      <xdr:rowOff>145060</xdr:rowOff>
    </xdr:to>
    <xdr:graphicFrame macro="">
      <xdr:nvGraphicFramePr>
        <xdr:cNvPr id="187" name="Chart 186">
          <a:extLst>
            <a:ext uri="{FF2B5EF4-FFF2-40B4-BE49-F238E27FC236}">
              <a16:creationId xmlns:a16="http://schemas.microsoft.com/office/drawing/2014/main" id="{1288D0CF-6F85-4220-95D4-1A2FC4F929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twoCellAnchor>
    <xdr:from>
      <xdr:col>85</xdr:col>
      <xdr:colOff>2604</xdr:colOff>
      <xdr:row>72</xdr:row>
      <xdr:rowOff>89874</xdr:rowOff>
    </xdr:from>
    <xdr:to>
      <xdr:col>91</xdr:col>
      <xdr:colOff>190421</xdr:colOff>
      <xdr:row>80</xdr:row>
      <xdr:rowOff>145060</xdr:rowOff>
    </xdr:to>
    <xdr:graphicFrame macro="">
      <xdr:nvGraphicFramePr>
        <xdr:cNvPr id="188" name="Chart 187">
          <a:extLst>
            <a:ext uri="{FF2B5EF4-FFF2-40B4-BE49-F238E27FC236}">
              <a16:creationId xmlns:a16="http://schemas.microsoft.com/office/drawing/2014/main" id="{7F39795F-782E-47B0-8CC7-056269E58C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>
    <xdr:from>
      <xdr:col>61</xdr:col>
      <xdr:colOff>59808</xdr:colOff>
      <xdr:row>88</xdr:row>
      <xdr:rowOff>26827</xdr:rowOff>
    </xdr:from>
    <xdr:to>
      <xdr:col>68</xdr:col>
      <xdr:colOff>17339</xdr:colOff>
      <xdr:row>96</xdr:row>
      <xdr:rowOff>82012</xdr:rowOff>
    </xdr:to>
    <xdr:graphicFrame macro="">
      <xdr:nvGraphicFramePr>
        <xdr:cNvPr id="189" name="Chart 188">
          <a:extLst>
            <a:ext uri="{FF2B5EF4-FFF2-40B4-BE49-F238E27FC236}">
              <a16:creationId xmlns:a16="http://schemas.microsoft.com/office/drawing/2014/main" id="{89AEFCC5-CCA4-4E56-99A0-F3B317155E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twoCellAnchor>
    <xdr:from>
      <xdr:col>73</xdr:col>
      <xdr:colOff>39299</xdr:colOff>
      <xdr:row>88</xdr:row>
      <xdr:rowOff>35193</xdr:rowOff>
    </xdr:from>
    <xdr:to>
      <xdr:col>79</xdr:col>
      <xdr:colOff>205378</xdr:colOff>
      <xdr:row>96</xdr:row>
      <xdr:rowOff>90378</xdr:rowOff>
    </xdr:to>
    <xdr:graphicFrame macro="">
      <xdr:nvGraphicFramePr>
        <xdr:cNvPr id="190" name="Chart 189">
          <a:extLst>
            <a:ext uri="{FF2B5EF4-FFF2-40B4-BE49-F238E27FC236}">
              <a16:creationId xmlns:a16="http://schemas.microsoft.com/office/drawing/2014/main" id="{C57EA941-3027-4DD8-8D6B-FDB03220A6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twoCellAnchor>
    <xdr:from>
      <xdr:col>85</xdr:col>
      <xdr:colOff>29161</xdr:colOff>
      <xdr:row>88</xdr:row>
      <xdr:rowOff>29459</xdr:rowOff>
    </xdr:from>
    <xdr:to>
      <xdr:col>92</xdr:col>
      <xdr:colOff>8431</xdr:colOff>
      <xdr:row>96</xdr:row>
      <xdr:rowOff>84644</xdr:rowOff>
    </xdr:to>
    <xdr:graphicFrame macro="">
      <xdr:nvGraphicFramePr>
        <xdr:cNvPr id="191" name="Chart 190">
          <a:extLst>
            <a:ext uri="{FF2B5EF4-FFF2-40B4-BE49-F238E27FC236}">
              <a16:creationId xmlns:a16="http://schemas.microsoft.com/office/drawing/2014/main" id="{5AE63AEB-578D-4907-96ED-364CEDD8C8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>
    <xdr:from>
      <xdr:col>61</xdr:col>
      <xdr:colOff>3614</xdr:colOff>
      <xdr:row>97</xdr:row>
      <xdr:rowOff>54076</xdr:rowOff>
    </xdr:from>
    <xdr:to>
      <xdr:col>67</xdr:col>
      <xdr:colOff>191431</xdr:colOff>
      <xdr:row>105</xdr:row>
      <xdr:rowOff>109260</xdr:rowOff>
    </xdr:to>
    <xdr:graphicFrame macro="">
      <xdr:nvGraphicFramePr>
        <xdr:cNvPr id="192" name="Chart 191">
          <a:extLst>
            <a:ext uri="{FF2B5EF4-FFF2-40B4-BE49-F238E27FC236}">
              <a16:creationId xmlns:a16="http://schemas.microsoft.com/office/drawing/2014/main" id="{F3F81AE5-CEAF-41BB-B76C-CFE65C4891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>
    <xdr:from>
      <xdr:col>73</xdr:col>
      <xdr:colOff>10392</xdr:colOff>
      <xdr:row>97</xdr:row>
      <xdr:rowOff>53382</xdr:rowOff>
    </xdr:from>
    <xdr:to>
      <xdr:col>79</xdr:col>
      <xdr:colOff>176471</xdr:colOff>
      <xdr:row>105</xdr:row>
      <xdr:rowOff>108566</xdr:rowOff>
    </xdr:to>
    <xdr:graphicFrame macro="">
      <xdr:nvGraphicFramePr>
        <xdr:cNvPr id="193" name="Chart 192">
          <a:extLst>
            <a:ext uri="{FF2B5EF4-FFF2-40B4-BE49-F238E27FC236}">
              <a16:creationId xmlns:a16="http://schemas.microsoft.com/office/drawing/2014/main" id="{7024452F-4658-4362-9C1E-C36C16AC7E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>
    <xdr:from>
      <xdr:col>85</xdr:col>
      <xdr:colOff>18180</xdr:colOff>
      <xdr:row>97</xdr:row>
      <xdr:rowOff>50057</xdr:rowOff>
    </xdr:from>
    <xdr:to>
      <xdr:col>91</xdr:col>
      <xdr:colOff>205997</xdr:colOff>
      <xdr:row>105</xdr:row>
      <xdr:rowOff>105241</xdr:rowOff>
    </xdr:to>
    <xdr:graphicFrame macro="">
      <xdr:nvGraphicFramePr>
        <xdr:cNvPr id="194" name="Chart 193">
          <a:extLst>
            <a:ext uri="{FF2B5EF4-FFF2-40B4-BE49-F238E27FC236}">
              <a16:creationId xmlns:a16="http://schemas.microsoft.com/office/drawing/2014/main" id="{89DDC922-127A-4E78-A541-B46F8FD2D9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"/>
        </a:graphicData>
      </a:graphic>
    </xdr:graphicFrame>
    <xdr:clientData/>
  </xdr:twoCellAnchor>
  <xdr:twoCellAnchor>
    <xdr:from>
      <xdr:col>61</xdr:col>
      <xdr:colOff>49374</xdr:colOff>
      <xdr:row>106</xdr:row>
      <xdr:rowOff>76139</xdr:rowOff>
    </xdr:from>
    <xdr:to>
      <xdr:col>68</xdr:col>
      <xdr:colOff>6905</xdr:colOff>
      <xdr:row>114</xdr:row>
      <xdr:rowOff>131324</xdr:rowOff>
    </xdr:to>
    <xdr:graphicFrame macro="">
      <xdr:nvGraphicFramePr>
        <xdr:cNvPr id="195" name="Chart 194">
          <a:extLst>
            <a:ext uri="{FF2B5EF4-FFF2-40B4-BE49-F238E27FC236}">
              <a16:creationId xmlns:a16="http://schemas.microsoft.com/office/drawing/2014/main" id="{F9438EF2-FAE3-4C03-8BCC-6E76A79791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>
    <xdr:from>
      <xdr:col>73</xdr:col>
      <xdr:colOff>41577</xdr:colOff>
      <xdr:row>106</xdr:row>
      <xdr:rowOff>73340</xdr:rowOff>
    </xdr:from>
    <xdr:to>
      <xdr:col>79</xdr:col>
      <xdr:colOff>207656</xdr:colOff>
      <xdr:row>114</xdr:row>
      <xdr:rowOff>128525</xdr:rowOff>
    </xdr:to>
    <xdr:graphicFrame macro="">
      <xdr:nvGraphicFramePr>
        <xdr:cNvPr id="196" name="Chart 195">
          <a:extLst>
            <a:ext uri="{FF2B5EF4-FFF2-40B4-BE49-F238E27FC236}">
              <a16:creationId xmlns:a16="http://schemas.microsoft.com/office/drawing/2014/main" id="{428DA187-A7E9-49C4-A3A3-D8783BD0F3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4"/>
        </a:graphicData>
      </a:graphic>
    </xdr:graphicFrame>
    <xdr:clientData/>
  </xdr:twoCellAnchor>
  <xdr:twoCellAnchor>
    <xdr:from>
      <xdr:col>85</xdr:col>
      <xdr:colOff>19143</xdr:colOff>
      <xdr:row>106</xdr:row>
      <xdr:rowOff>73245</xdr:rowOff>
    </xdr:from>
    <xdr:to>
      <xdr:col>91</xdr:col>
      <xdr:colOff>206960</xdr:colOff>
      <xdr:row>114</xdr:row>
      <xdr:rowOff>128430</xdr:rowOff>
    </xdr:to>
    <xdr:graphicFrame macro="">
      <xdr:nvGraphicFramePr>
        <xdr:cNvPr id="197" name="Chart 196">
          <a:extLst>
            <a:ext uri="{FF2B5EF4-FFF2-40B4-BE49-F238E27FC236}">
              <a16:creationId xmlns:a16="http://schemas.microsoft.com/office/drawing/2014/main" id="{DE05D510-7B4C-489B-A926-F7D4E16C8F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5"/>
        </a:graphicData>
      </a:graphic>
    </xdr:graphicFrame>
    <xdr:clientData/>
  </xdr:twoCellAnchor>
  <xdr:twoCellAnchor>
    <xdr:from>
      <xdr:col>61</xdr:col>
      <xdr:colOff>5923</xdr:colOff>
      <xdr:row>115</xdr:row>
      <xdr:rowOff>81448</xdr:rowOff>
    </xdr:from>
    <xdr:to>
      <xdr:col>67</xdr:col>
      <xdr:colOff>193740</xdr:colOff>
      <xdr:row>123</xdr:row>
      <xdr:rowOff>136634</xdr:rowOff>
    </xdr:to>
    <xdr:graphicFrame macro="">
      <xdr:nvGraphicFramePr>
        <xdr:cNvPr id="198" name="Chart 197">
          <a:extLst>
            <a:ext uri="{FF2B5EF4-FFF2-40B4-BE49-F238E27FC236}">
              <a16:creationId xmlns:a16="http://schemas.microsoft.com/office/drawing/2014/main" id="{38187C78-A36B-4A73-99D1-6CEEAD4CD8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6"/>
        </a:graphicData>
      </a:graphic>
    </xdr:graphicFrame>
    <xdr:clientData/>
  </xdr:twoCellAnchor>
  <xdr:twoCellAnchor>
    <xdr:from>
      <xdr:col>73</xdr:col>
      <xdr:colOff>26579</xdr:colOff>
      <xdr:row>115</xdr:row>
      <xdr:rowOff>82079</xdr:rowOff>
    </xdr:from>
    <xdr:to>
      <xdr:col>79</xdr:col>
      <xdr:colOff>192658</xdr:colOff>
      <xdr:row>123</xdr:row>
      <xdr:rowOff>137265</xdr:rowOff>
    </xdr:to>
    <xdr:graphicFrame macro="">
      <xdr:nvGraphicFramePr>
        <xdr:cNvPr id="199" name="Chart 198">
          <a:extLst>
            <a:ext uri="{FF2B5EF4-FFF2-40B4-BE49-F238E27FC236}">
              <a16:creationId xmlns:a16="http://schemas.microsoft.com/office/drawing/2014/main" id="{B6EC5B47-A1C4-421D-8AE2-975CC859E8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7"/>
        </a:graphicData>
      </a:graphic>
    </xdr:graphicFrame>
    <xdr:clientData/>
  </xdr:twoCellAnchor>
  <xdr:twoCellAnchor>
    <xdr:from>
      <xdr:col>85</xdr:col>
      <xdr:colOff>10555</xdr:colOff>
      <xdr:row>115</xdr:row>
      <xdr:rowOff>82079</xdr:rowOff>
    </xdr:from>
    <xdr:to>
      <xdr:col>91</xdr:col>
      <xdr:colOff>198372</xdr:colOff>
      <xdr:row>123</xdr:row>
      <xdr:rowOff>137265</xdr:rowOff>
    </xdr:to>
    <xdr:graphicFrame macro="">
      <xdr:nvGraphicFramePr>
        <xdr:cNvPr id="200" name="Chart 199">
          <a:extLst>
            <a:ext uri="{FF2B5EF4-FFF2-40B4-BE49-F238E27FC236}">
              <a16:creationId xmlns:a16="http://schemas.microsoft.com/office/drawing/2014/main" id="{E98D77AA-2B36-47C9-82D9-5C136A4186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8"/>
        </a:graphicData>
      </a:graphic>
    </xdr:graphicFrame>
    <xdr:clientData/>
  </xdr:twoCellAnchor>
  <xdr:twoCellAnchor>
    <xdr:from>
      <xdr:col>61</xdr:col>
      <xdr:colOff>50939</xdr:colOff>
      <xdr:row>131</xdr:row>
      <xdr:rowOff>23909</xdr:rowOff>
    </xdr:from>
    <xdr:to>
      <xdr:col>68</xdr:col>
      <xdr:colOff>8470</xdr:colOff>
      <xdr:row>139</xdr:row>
      <xdr:rowOff>79094</xdr:rowOff>
    </xdr:to>
    <xdr:graphicFrame macro="">
      <xdr:nvGraphicFramePr>
        <xdr:cNvPr id="201" name="Chart 200">
          <a:extLst>
            <a:ext uri="{FF2B5EF4-FFF2-40B4-BE49-F238E27FC236}">
              <a16:creationId xmlns:a16="http://schemas.microsoft.com/office/drawing/2014/main" id="{836491EC-545A-495E-8D0D-6D260760EC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9"/>
        </a:graphicData>
      </a:graphic>
    </xdr:graphicFrame>
    <xdr:clientData/>
  </xdr:twoCellAnchor>
  <xdr:twoCellAnchor>
    <xdr:from>
      <xdr:col>73</xdr:col>
      <xdr:colOff>24218</xdr:colOff>
      <xdr:row>131</xdr:row>
      <xdr:rowOff>24539</xdr:rowOff>
    </xdr:from>
    <xdr:to>
      <xdr:col>79</xdr:col>
      <xdr:colOff>190297</xdr:colOff>
      <xdr:row>139</xdr:row>
      <xdr:rowOff>79724</xdr:rowOff>
    </xdr:to>
    <xdr:graphicFrame macro="">
      <xdr:nvGraphicFramePr>
        <xdr:cNvPr id="202" name="Chart 201">
          <a:extLst>
            <a:ext uri="{FF2B5EF4-FFF2-40B4-BE49-F238E27FC236}">
              <a16:creationId xmlns:a16="http://schemas.microsoft.com/office/drawing/2014/main" id="{EE0E727E-FE75-471A-A6C9-B4576D981C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0"/>
        </a:graphicData>
      </a:graphic>
    </xdr:graphicFrame>
    <xdr:clientData/>
  </xdr:twoCellAnchor>
  <xdr:twoCellAnchor>
    <xdr:from>
      <xdr:col>85</xdr:col>
      <xdr:colOff>22269</xdr:colOff>
      <xdr:row>131</xdr:row>
      <xdr:rowOff>18806</xdr:rowOff>
    </xdr:from>
    <xdr:to>
      <xdr:col>92</xdr:col>
      <xdr:colOff>1539</xdr:colOff>
      <xdr:row>139</xdr:row>
      <xdr:rowOff>73991</xdr:rowOff>
    </xdr:to>
    <xdr:graphicFrame macro="">
      <xdr:nvGraphicFramePr>
        <xdr:cNvPr id="203" name="Chart 202">
          <a:extLst>
            <a:ext uri="{FF2B5EF4-FFF2-40B4-BE49-F238E27FC236}">
              <a16:creationId xmlns:a16="http://schemas.microsoft.com/office/drawing/2014/main" id="{3A491CDB-7586-4ECE-B03C-DD3DB76E66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1"/>
        </a:graphicData>
      </a:graphic>
    </xdr:graphicFrame>
    <xdr:clientData/>
  </xdr:twoCellAnchor>
  <xdr:twoCellAnchor>
    <xdr:from>
      <xdr:col>61</xdr:col>
      <xdr:colOff>48437</xdr:colOff>
      <xdr:row>140</xdr:row>
      <xdr:rowOff>51747</xdr:rowOff>
    </xdr:from>
    <xdr:to>
      <xdr:col>68</xdr:col>
      <xdr:colOff>5968</xdr:colOff>
      <xdr:row>148</xdr:row>
      <xdr:rowOff>106932</xdr:rowOff>
    </xdr:to>
    <xdr:graphicFrame macro="">
      <xdr:nvGraphicFramePr>
        <xdr:cNvPr id="204" name="Chart 203">
          <a:extLst>
            <a:ext uri="{FF2B5EF4-FFF2-40B4-BE49-F238E27FC236}">
              <a16:creationId xmlns:a16="http://schemas.microsoft.com/office/drawing/2014/main" id="{7F41007A-D02D-46D7-A962-E63B0CCAB4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64</xdr:col>
      <xdr:colOff>15013</xdr:colOff>
      <xdr:row>2</xdr:row>
      <xdr:rowOff>16147</xdr:rowOff>
    </xdr:from>
    <xdr:to>
      <xdr:col>67</xdr:col>
      <xdr:colOff>199573</xdr:colOff>
      <xdr:row>12</xdr:row>
      <xdr:rowOff>63547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D600FEE-BFFF-473D-BE6E-CE052187BD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67</xdr:col>
      <xdr:colOff>111168</xdr:colOff>
      <xdr:row>2</xdr:row>
      <xdr:rowOff>13755</xdr:rowOff>
    </xdr:from>
    <xdr:to>
      <xdr:col>72</xdr:col>
      <xdr:colOff>158568</xdr:colOff>
      <xdr:row>12</xdr:row>
      <xdr:rowOff>61155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8821194-1EC1-4647-8494-172FD59A15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72</xdr:col>
      <xdr:colOff>31004</xdr:colOff>
      <xdr:row>2</xdr:row>
      <xdr:rowOff>8082</xdr:rowOff>
    </xdr:from>
    <xdr:to>
      <xdr:col>80</xdr:col>
      <xdr:colOff>2204</xdr:colOff>
      <xdr:row>12</xdr:row>
      <xdr:rowOff>55482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1EDF29EA-43AE-48F1-8BD7-928D96AB7F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64</xdr:col>
      <xdr:colOff>29271</xdr:colOff>
      <xdr:row>12</xdr:row>
      <xdr:rowOff>189849</xdr:rowOff>
    </xdr:from>
    <xdr:to>
      <xdr:col>67</xdr:col>
      <xdr:colOff>213831</xdr:colOff>
      <xdr:row>21</xdr:row>
      <xdr:rowOff>84849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7F30B724-5394-4A43-9F2E-B4DAB5E8E7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67</xdr:col>
      <xdr:colOff>108223</xdr:colOff>
      <xdr:row>13</xdr:row>
      <xdr:rowOff>13616</xdr:rowOff>
    </xdr:from>
    <xdr:to>
      <xdr:col>72</xdr:col>
      <xdr:colOff>155623</xdr:colOff>
      <xdr:row>21</xdr:row>
      <xdr:rowOff>137216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9FA614CC-CB0D-44D2-84DC-1E2E9FC1FE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72</xdr:col>
      <xdr:colOff>30599</xdr:colOff>
      <xdr:row>13</xdr:row>
      <xdr:rowOff>5996</xdr:rowOff>
    </xdr:from>
    <xdr:to>
      <xdr:col>80</xdr:col>
      <xdr:colOff>1799</xdr:colOff>
      <xdr:row>21</xdr:row>
      <xdr:rowOff>91496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B74AFF11-F90B-4799-9872-3DA0C5C594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64</xdr:col>
      <xdr:colOff>41183</xdr:colOff>
      <xdr:row>24</xdr:row>
      <xdr:rowOff>927</xdr:rowOff>
    </xdr:from>
    <xdr:to>
      <xdr:col>67</xdr:col>
      <xdr:colOff>225743</xdr:colOff>
      <xdr:row>34</xdr:row>
      <xdr:rowOff>10227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37A37313-F0AA-4095-853E-D1E9CADF2B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67</xdr:col>
      <xdr:colOff>117918</xdr:colOff>
      <xdr:row>24</xdr:row>
      <xdr:rowOff>15440</xdr:rowOff>
    </xdr:from>
    <xdr:to>
      <xdr:col>72</xdr:col>
      <xdr:colOff>165318</xdr:colOff>
      <xdr:row>34</xdr:row>
      <xdr:rowOff>62840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6BD872D8-44E3-4366-9D72-2F6C8BB3A4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72</xdr:col>
      <xdr:colOff>26556</xdr:colOff>
      <xdr:row>23</xdr:row>
      <xdr:rowOff>187503</xdr:rowOff>
    </xdr:from>
    <xdr:to>
      <xdr:col>79</xdr:col>
      <xdr:colOff>256836</xdr:colOff>
      <xdr:row>33</xdr:row>
      <xdr:rowOff>158703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02AD89B1-7C67-4B37-8DFF-D798C097C6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64</xdr:col>
      <xdr:colOff>24135</xdr:colOff>
      <xdr:row>35</xdr:row>
      <xdr:rowOff>22212</xdr:rowOff>
    </xdr:from>
    <xdr:to>
      <xdr:col>67</xdr:col>
      <xdr:colOff>208695</xdr:colOff>
      <xdr:row>46</xdr:row>
      <xdr:rowOff>145812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40F91BFD-ECFF-456E-B6FD-2B3BE45707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67</xdr:col>
      <xdr:colOff>120536</xdr:colOff>
      <xdr:row>35</xdr:row>
      <xdr:rowOff>30579</xdr:rowOff>
    </xdr:from>
    <xdr:to>
      <xdr:col>72</xdr:col>
      <xdr:colOff>167936</xdr:colOff>
      <xdr:row>46</xdr:row>
      <xdr:rowOff>154179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DF07C234-EA6A-47B7-A3F5-920E3E349E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72</xdr:col>
      <xdr:colOff>29175</xdr:colOff>
      <xdr:row>35</xdr:row>
      <xdr:rowOff>10914</xdr:rowOff>
    </xdr:from>
    <xdr:to>
      <xdr:col>80</xdr:col>
      <xdr:colOff>375</xdr:colOff>
      <xdr:row>46</xdr:row>
      <xdr:rowOff>134514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272BC940-0471-4BCF-9232-4978D3D502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64</xdr:col>
      <xdr:colOff>27672</xdr:colOff>
      <xdr:row>52</xdr:row>
      <xdr:rowOff>31845</xdr:rowOff>
    </xdr:from>
    <xdr:to>
      <xdr:col>67</xdr:col>
      <xdr:colOff>212232</xdr:colOff>
      <xdr:row>63</xdr:row>
      <xdr:rowOff>155445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3A7C68AF-B32D-4C32-8039-356AABAACC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67</xdr:col>
      <xdr:colOff>106301</xdr:colOff>
      <xdr:row>52</xdr:row>
      <xdr:rowOff>27922</xdr:rowOff>
    </xdr:from>
    <xdr:to>
      <xdr:col>72</xdr:col>
      <xdr:colOff>153701</xdr:colOff>
      <xdr:row>63</xdr:row>
      <xdr:rowOff>151522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CE490CD9-0A58-40AF-B1C5-330DDA57CA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72</xdr:col>
      <xdr:colOff>23134</xdr:colOff>
      <xdr:row>52</xdr:row>
      <xdr:rowOff>27921</xdr:rowOff>
    </xdr:from>
    <xdr:to>
      <xdr:col>79</xdr:col>
      <xdr:colOff>253414</xdr:colOff>
      <xdr:row>63</xdr:row>
      <xdr:rowOff>151521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E3004851-2F12-4AAB-83DB-8DD0B7B131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64</xdr:col>
      <xdr:colOff>25365</xdr:colOff>
      <xdr:row>63</xdr:row>
      <xdr:rowOff>9246</xdr:rowOff>
    </xdr:from>
    <xdr:to>
      <xdr:col>67</xdr:col>
      <xdr:colOff>209925</xdr:colOff>
      <xdr:row>74</xdr:row>
      <xdr:rowOff>132846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id="{0D6B769C-7CDE-45DD-9C32-F69C0E234A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67</xdr:col>
      <xdr:colOff>139381</xdr:colOff>
      <xdr:row>63</xdr:row>
      <xdr:rowOff>11879</xdr:rowOff>
    </xdr:from>
    <xdr:to>
      <xdr:col>72</xdr:col>
      <xdr:colOff>186781</xdr:colOff>
      <xdr:row>74</xdr:row>
      <xdr:rowOff>135479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id="{62F2D563-CD10-49D5-B862-CE9E7291FC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72</xdr:col>
      <xdr:colOff>11150</xdr:colOff>
      <xdr:row>63</xdr:row>
      <xdr:rowOff>24988</xdr:rowOff>
    </xdr:from>
    <xdr:to>
      <xdr:col>79</xdr:col>
      <xdr:colOff>241430</xdr:colOff>
      <xdr:row>74</xdr:row>
      <xdr:rowOff>148588</xdr:rowOff>
    </xdr:to>
    <xdr:graphicFrame macro="">
      <xdr:nvGraphicFramePr>
        <xdr:cNvPr id="19" name="Chart 18">
          <a:extLst>
            <a:ext uri="{FF2B5EF4-FFF2-40B4-BE49-F238E27FC236}">
              <a16:creationId xmlns:a16="http://schemas.microsoft.com/office/drawing/2014/main" id="{AFFB6790-33BC-44C7-AD21-995677D0C5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64</xdr:col>
      <xdr:colOff>34263</xdr:colOff>
      <xdr:row>74</xdr:row>
      <xdr:rowOff>30069</xdr:rowOff>
    </xdr:from>
    <xdr:to>
      <xdr:col>67</xdr:col>
      <xdr:colOff>218823</xdr:colOff>
      <xdr:row>85</xdr:row>
      <xdr:rowOff>153669</xdr:rowOff>
    </xdr:to>
    <xdr:graphicFrame macro="">
      <xdr:nvGraphicFramePr>
        <xdr:cNvPr id="20" name="Chart 19">
          <a:extLst>
            <a:ext uri="{FF2B5EF4-FFF2-40B4-BE49-F238E27FC236}">
              <a16:creationId xmlns:a16="http://schemas.microsoft.com/office/drawing/2014/main" id="{84BF8694-9DFB-405B-946D-54EA629C1A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67</xdr:col>
      <xdr:colOff>137557</xdr:colOff>
      <xdr:row>74</xdr:row>
      <xdr:rowOff>22554</xdr:rowOff>
    </xdr:from>
    <xdr:to>
      <xdr:col>72</xdr:col>
      <xdr:colOff>184957</xdr:colOff>
      <xdr:row>85</xdr:row>
      <xdr:rowOff>146154</xdr:rowOff>
    </xdr:to>
    <xdr:graphicFrame macro="">
      <xdr:nvGraphicFramePr>
        <xdr:cNvPr id="21" name="Chart 20">
          <a:extLst>
            <a:ext uri="{FF2B5EF4-FFF2-40B4-BE49-F238E27FC236}">
              <a16:creationId xmlns:a16="http://schemas.microsoft.com/office/drawing/2014/main" id="{6375DC6D-D656-4BA6-AAA2-4A42523914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72</xdr:col>
      <xdr:colOff>42102</xdr:colOff>
      <xdr:row>74</xdr:row>
      <xdr:rowOff>10263</xdr:rowOff>
    </xdr:from>
    <xdr:to>
      <xdr:col>80</xdr:col>
      <xdr:colOff>13302</xdr:colOff>
      <xdr:row>85</xdr:row>
      <xdr:rowOff>133863</xdr:rowOff>
    </xdr:to>
    <xdr:graphicFrame macro="">
      <xdr:nvGraphicFramePr>
        <xdr:cNvPr id="22" name="Chart 21">
          <a:extLst>
            <a:ext uri="{FF2B5EF4-FFF2-40B4-BE49-F238E27FC236}">
              <a16:creationId xmlns:a16="http://schemas.microsoft.com/office/drawing/2014/main" id="{DA6D09CF-0599-4D48-BFF9-16482A4EF8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64</xdr:col>
      <xdr:colOff>24616</xdr:colOff>
      <xdr:row>85</xdr:row>
      <xdr:rowOff>12235</xdr:rowOff>
    </xdr:from>
    <xdr:to>
      <xdr:col>67</xdr:col>
      <xdr:colOff>209176</xdr:colOff>
      <xdr:row>96</xdr:row>
      <xdr:rowOff>135835</xdr:rowOff>
    </xdr:to>
    <xdr:graphicFrame macro="">
      <xdr:nvGraphicFramePr>
        <xdr:cNvPr id="23" name="Chart 22">
          <a:extLst>
            <a:ext uri="{FF2B5EF4-FFF2-40B4-BE49-F238E27FC236}">
              <a16:creationId xmlns:a16="http://schemas.microsoft.com/office/drawing/2014/main" id="{00CBB2A1-CBE9-4FBF-A7F3-3AA608DDDF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67</xdr:col>
      <xdr:colOff>95149</xdr:colOff>
      <xdr:row>85</xdr:row>
      <xdr:rowOff>11258</xdr:rowOff>
    </xdr:from>
    <xdr:to>
      <xdr:col>72</xdr:col>
      <xdr:colOff>142549</xdr:colOff>
      <xdr:row>96</xdr:row>
      <xdr:rowOff>134858</xdr:rowOff>
    </xdr:to>
    <xdr:graphicFrame macro="">
      <xdr:nvGraphicFramePr>
        <xdr:cNvPr id="24" name="Chart 23">
          <a:extLst>
            <a:ext uri="{FF2B5EF4-FFF2-40B4-BE49-F238E27FC236}">
              <a16:creationId xmlns:a16="http://schemas.microsoft.com/office/drawing/2014/main" id="{4DF8A943-FD09-4C63-9310-EF3FA83735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72</xdr:col>
      <xdr:colOff>24272</xdr:colOff>
      <xdr:row>85</xdr:row>
      <xdr:rowOff>11258</xdr:rowOff>
    </xdr:from>
    <xdr:to>
      <xdr:col>79</xdr:col>
      <xdr:colOff>254552</xdr:colOff>
      <xdr:row>96</xdr:row>
      <xdr:rowOff>134858</xdr:rowOff>
    </xdr:to>
    <xdr:graphicFrame macro="">
      <xdr:nvGraphicFramePr>
        <xdr:cNvPr id="25" name="Chart 24">
          <a:extLst>
            <a:ext uri="{FF2B5EF4-FFF2-40B4-BE49-F238E27FC236}">
              <a16:creationId xmlns:a16="http://schemas.microsoft.com/office/drawing/2014/main" id="{B745FB84-0BFD-46C4-BD9E-36E70F55D8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64</xdr:col>
      <xdr:colOff>35770</xdr:colOff>
      <xdr:row>104</xdr:row>
      <xdr:rowOff>135450</xdr:rowOff>
    </xdr:from>
    <xdr:to>
      <xdr:col>67</xdr:col>
      <xdr:colOff>220330</xdr:colOff>
      <xdr:row>116</xdr:row>
      <xdr:rowOff>106650</xdr:rowOff>
    </xdr:to>
    <xdr:graphicFrame macro="">
      <xdr:nvGraphicFramePr>
        <xdr:cNvPr id="26" name="Chart 25">
          <a:extLst>
            <a:ext uri="{FF2B5EF4-FFF2-40B4-BE49-F238E27FC236}">
              <a16:creationId xmlns:a16="http://schemas.microsoft.com/office/drawing/2014/main" id="{3787F013-35D6-4D9F-8684-71312D7CD0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67</xdr:col>
      <xdr:colOff>112517</xdr:colOff>
      <xdr:row>104</xdr:row>
      <xdr:rowOff>143818</xdr:rowOff>
    </xdr:from>
    <xdr:to>
      <xdr:col>72</xdr:col>
      <xdr:colOff>159917</xdr:colOff>
      <xdr:row>116</xdr:row>
      <xdr:rowOff>115018</xdr:rowOff>
    </xdr:to>
    <xdr:graphicFrame macro="">
      <xdr:nvGraphicFramePr>
        <xdr:cNvPr id="27" name="Chart 26">
          <a:extLst>
            <a:ext uri="{FF2B5EF4-FFF2-40B4-BE49-F238E27FC236}">
              <a16:creationId xmlns:a16="http://schemas.microsoft.com/office/drawing/2014/main" id="{22B8CE92-FDA4-4763-80B4-B8C4A05E56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72</xdr:col>
      <xdr:colOff>84414</xdr:colOff>
      <xdr:row>104</xdr:row>
      <xdr:rowOff>138084</xdr:rowOff>
    </xdr:from>
    <xdr:to>
      <xdr:col>80</xdr:col>
      <xdr:colOff>25134</xdr:colOff>
      <xdr:row>116</xdr:row>
      <xdr:rowOff>109284</xdr:rowOff>
    </xdr:to>
    <xdr:graphicFrame macro="">
      <xdr:nvGraphicFramePr>
        <xdr:cNvPr id="28" name="Chart 27">
          <a:extLst>
            <a:ext uri="{FF2B5EF4-FFF2-40B4-BE49-F238E27FC236}">
              <a16:creationId xmlns:a16="http://schemas.microsoft.com/office/drawing/2014/main" id="{E655FDAE-8552-4C4D-8D13-87AB2FBE0A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64</xdr:col>
      <xdr:colOff>24400</xdr:colOff>
      <xdr:row>115</xdr:row>
      <xdr:rowOff>144780</xdr:rowOff>
    </xdr:from>
    <xdr:to>
      <xdr:col>67</xdr:col>
      <xdr:colOff>208960</xdr:colOff>
      <xdr:row>127</xdr:row>
      <xdr:rowOff>115980</xdr:rowOff>
    </xdr:to>
    <xdr:graphicFrame macro="">
      <xdr:nvGraphicFramePr>
        <xdr:cNvPr id="29" name="Chart 28">
          <a:extLst>
            <a:ext uri="{FF2B5EF4-FFF2-40B4-BE49-F238E27FC236}">
              <a16:creationId xmlns:a16="http://schemas.microsoft.com/office/drawing/2014/main" id="{86742E8E-4F99-49E7-A8CB-522AE7106F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67</xdr:col>
      <xdr:colOff>110505</xdr:colOff>
      <xdr:row>115</xdr:row>
      <xdr:rowOff>135122</xdr:rowOff>
    </xdr:from>
    <xdr:to>
      <xdr:col>72</xdr:col>
      <xdr:colOff>157905</xdr:colOff>
      <xdr:row>127</xdr:row>
      <xdr:rowOff>106322</xdr:rowOff>
    </xdr:to>
    <xdr:graphicFrame macro="">
      <xdr:nvGraphicFramePr>
        <xdr:cNvPr id="30" name="Chart 29">
          <a:extLst>
            <a:ext uri="{FF2B5EF4-FFF2-40B4-BE49-F238E27FC236}">
              <a16:creationId xmlns:a16="http://schemas.microsoft.com/office/drawing/2014/main" id="{7FB3D84E-B3D2-437E-A964-3C1E17F62D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72</xdr:col>
      <xdr:colOff>39630</xdr:colOff>
      <xdr:row>115</xdr:row>
      <xdr:rowOff>122832</xdr:rowOff>
    </xdr:from>
    <xdr:to>
      <xdr:col>80</xdr:col>
      <xdr:colOff>10830</xdr:colOff>
      <xdr:row>127</xdr:row>
      <xdr:rowOff>94032</xdr:rowOff>
    </xdr:to>
    <xdr:graphicFrame macro="">
      <xdr:nvGraphicFramePr>
        <xdr:cNvPr id="31" name="Chart 30">
          <a:extLst>
            <a:ext uri="{FF2B5EF4-FFF2-40B4-BE49-F238E27FC236}">
              <a16:creationId xmlns:a16="http://schemas.microsoft.com/office/drawing/2014/main" id="{A71DA449-6CBE-4D77-91A1-F63848B498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64</xdr:col>
      <xdr:colOff>25336</xdr:colOff>
      <xdr:row>126</xdr:row>
      <xdr:rowOff>130995</xdr:rowOff>
    </xdr:from>
    <xdr:to>
      <xdr:col>67</xdr:col>
      <xdr:colOff>209896</xdr:colOff>
      <xdr:row>138</xdr:row>
      <xdr:rowOff>102195</xdr:rowOff>
    </xdr:to>
    <xdr:graphicFrame macro="">
      <xdr:nvGraphicFramePr>
        <xdr:cNvPr id="32" name="Chart 31">
          <a:extLst>
            <a:ext uri="{FF2B5EF4-FFF2-40B4-BE49-F238E27FC236}">
              <a16:creationId xmlns:a16="http://schemas.microsoft.com/office/drawing/2014/main" id="{C0E406CF-B527-4872-A906-C52CDC510A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67</xdr:col>
      <xdr:colOff>114794</xdr:colOff>
      <xdr:row>126</xdr:row>
      <xdr:rowOff>146125</xdr:rowOff>
    </xdr:from>
    <xdr:to>
      <xdr:col>72</xdr:col>
      <xdr:colOff>162194</xdr:colOff>
      <xdr:row>138</xdr:row>
      <xdr:rowOff>117325</xdr:rowOff>
    </xdr:to>
    <xdr:graphicFrame macro="">
      <xdr:nvGraphicFramePr>
        <xdr:cNvPr id="33" name="Chart 32">
          <a:extLst>
            <a:ext uri="{FF2B5EF4-FFF2-40B4-BE49-F238E27FC236}">
              <a16:creationId xmlns:a16="http://schemas.microsoft.com/office/drawing/2014/main" id="{C18577D3-3C68-4625-885A-2A25F52003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72</xdr:col>
      <xdr:colOff>31630</xdr:colOff>
      <xdr:row>126</xdr:row>
      <xdr:rowOff>128101</xdr:rowOff>
    </xdr:from>
    <xdr:to>
      <xdr:col>80</xdr:col>
      <xdr:colOff>2830</xdr:colOff>
      <xdr:row>138</xdr:row>
      <xdr:rowOff>99301</xdr:rowOff>
    </xdr:to>
    <xdr:graphicFrame macro="">
      <xdr:nvGraphicFramePr>
        <xdr:cNvPr id="34" name="Chart 33">
          <a:extLst>
            <a:ext uri="{FF2B5EF4-FFF2-40B4-BE49-F238E27FC236}">
              <a16:creationId xmlns:a16="http://schemas.microsoft.com/office/drawing/2014/main" id="{DC40C0CB-13E5-4F61-98BF-6A8313E605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64</xdr:col>
      <xdr:colOff>26708</xdr:colOff>
      <xdr:row>137</xdr:row>
      <xdr:rowOff>136312</xdr:rowOff>
    </xdr:from>
    <xdr:to>
      <xdr:col>67</xdr:col>
      <xdr:colOff>211268</xdr:colOff>
      <xdr:row>149</xdr:row>
      <xdr:rowOff>107512</xdr:rowOff>
    </xdr:to>
    <xdr:graphicFrame macro="">
      <xdr:nvGraphicFramePr>
        <xdr:cNvPr id="35" name="Chart 34">
          <a:extLst>
            <a:ext uri="{FF2B5EF4-FFF2-40B4-BE49-F238E27FC236}">
              <a16:creationId xmlns:a16="http://schemas.microsoft.com/office/drawing/2014/main" id="{C81B1D3A-ECDF-4F60-BC05-137C48786F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67</xdr:col>
      <xdr:colOff>117726</xdr:colOff>
      <xdr:row>137</xdr:row>
      <xdr:rowOff>136943</xdr:rowOff>
    </xdr:from>
    <xdr:to>
      <xdr:col>72</xdr:col>
      <xdr:colOff>165126</xdr:colOff>
      <xdr:row>149</xdr:row>
      <xdr:rowOff>108143</xdr:rowOff>
    </xdr:to>
    <xdr:graphicFrame macro="">
      <xdr:nvGraphicFramePr>
        <xdr:cNvPr id="36" name="Chart 35">
          <a:extLst>
            <a:ext uri="{FF2B5EF4-FFF2-40B4-BE49-F238E27FC236}">
              <a16:creationId xmlns:a16="http://schemas.microsoft.com/office/drawing/2014/main" id="{823730E9-4DCB-45DA-8F5F-B9B5F96331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72</xdr:col>
      <xdr:colOff>14076</xdr:colOff>
      <xdr:row>137</xdr:row>
      <xdr:rowOff>136943</xdr:rowOff>
    </xdr:from>
    <xdr:to>
      <xdr:col>79</xdr:col>
      <xdr:colOff>244356</xdr:colOff>
      <xdr:row>149</xdr:row>
      <xdr:rowOff>108143</xdr:rowOff>
    </xdr:to>
    <xdr:graphicFrame macro="">
      <xdr:nvGraphicFramePr>
        <xdr:cNvPr id="37" name="Chart 36">
          <a:extLst>
            <a:ext uri="{FF2B5EF4-FFF2-40B4-BE49-F238E27FC236}">
              <a16:creationId xmlns:a16="http://schemas.microsoft.com/office/drawing/2014/main" id="{F99989BF-0AD3-4937-AA57-77FFA82EC2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64</xdr:col>
      <xdr:colOff>33146</xdr:colOff>
      <xdr:row>154</xdr:row>
      <xdr:rowOff>136315</xdr:rowOff>
    </xdr:from>
    <xdr:to>
      <xdr:col>67</xdr:col>
      <xdr:colOff>217706</xdr:colOff>
      <xdr:row>166</xdr:row>
      <xdr:rowOff>107515</xdr:rowOff>
    </xdr:to>
    <xdr:graphicFrame macro="">
      <xdr:nvGraphicFramePr>
        <xdr:cNvPr id="38" name="Chart 37">
          <a:extLst>
            <a:ext uri="{FF2B5EF4-FFF2-40B4-BE49-F238E27FC236}">
              <a16:creationId xmlns:a16="http://schemas.microsoft.com/office/drawing/2014/main" id="{C634C13A-BDCA-4453-BAD6-8EDB97255E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67</xdr:col>
      <xdr:colOff>103680</xdr:colOff>
      <xdr:row>154</xdr:row>
      <xdr:rowOff>136945</xdr:rowOff>
    </xdr:from>
    <xdr:to>
      <xdr:col>72</xdr:col>
      <xdr:colOff>151080</xdr:colOff>
      <xdr:row>166</xdr:row>
      <xdr:rowOff>108145</xdr:rowOff>
    </xdr:to>
    <xdr:graphicFrame macro="">
      <xdr:nvGraphicFramePr>
        <xdr:cNvPr id="39" name="Chart 38">
          <a:extLst>
            <a:ext uri="{FF2B5EF4-FFF2-40B4-BE49-F238E27FC236}">
              <a16:creationId xmlns:a16="http://schemas.microsoft.com/office/drawing/2014/main" id="{12CB7AF7-2F14-47B8-BF7E-D3FD8C3E91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72</xdr:col>
      <xdr:colOff>40999</xdr:colOff>
      <xdr:row>154</xdr:row>
      <xdr:rowOff>131210</xdr:rowOff>
    </xdr:from>
    <xdr:to>
      <xdr:col>80</xdr:col>
      <xdr:colOff>12199</xdr:colOff>
      <xdr:row>166</xdr:row>
      <xdr:rowOff>102410</xdr:rowOff>
    </xdr:to>
    <xdr:graphicFrame macro="">
      <xdr:nvGraphicFramePr>
        <xdr:cNvPr id="40" name="Chart 39">
          <a:extLst>
            <a:ext uri="{FF2B5EF4-FFF2-40B4-BE49-F238E27FC236}">
              <a16:creationId xmlns:a16="http://schemas.microsoft.com/office/drawing/2014/main" id="{7D33F4FF-773B-4078-A5CF-498F8A1A11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64</xdr:col>
      <xdr:colOff>30645</xdr:colOff>
      <xdr:row>165</xdr:row>
      <xdr:rowOff>128302</xdr:rowOff>
    </xdr:from>
    <xdr:to>
      <xdr:col>67</xdr:col>
      <xdr:colOff>215205</xdr:colOff>
      <xdr:row>177</xdr:row>
      <xdr:rowOff>99502</xdr:rowOff>
    </xdr:to>
    <xdr:graphicFrame macro="">
      <xdr:nvGraphicFramePr>
        <xdr:cNvPr id="41" name="Chart 40">
          <a:extLst>
            <a:ext uri="{FF2B5EF4-FFF2-40B4-BE49-F238E27FC236}">
              <a16:creationId xmlns:a16="http://schemas.microsoft.com/office/drawing/2014/main" id="{C72832A0-D062-486B-BD84-C3A0C7605F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41</xdr:col>
      <xdr:colOff>0</xdr:colOff>
      <xdr:row>14</xdr:row>
      <xdr:rowOff>0</xdr:rowOff>
    </xdr:from>
    <xdr:to>
      <xdr:col>47</xdr:col>
      <xdr:colOff>0</xdr:colOff>
      <xdr:row>30</xdr:row>
      <xdr:rowOff>38100</xdr:rowOff>
    </xdr:to>
    <xdr:graphicFrame macro="">
      <xdr:nvGraphicFramePr>
        <xdr:cNvPr id="42" name="Chart 41">
          <a:extLst>
            <a:ext uri="{FF2B5EF4-FFF2-40B4-BE49-F238E27FC236}">
              <a16:creationId xmlns:a16="http://schemas.microsoft.com/office/drawing/2014/main" id="{0319D2B1-F28C-477C-B964-0FD892E8B2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95</xdr:col>
      <xdr:colOff>10024</xdr:colOff>
      <xdr:row>2</xdr:row>
      <xdr:rowOff>6520</xdr:rowOff>
    </xdr:from>
    <xdr:to>
      <xdr:col>102</xdr:col>
      <xdr:colOff>137824</xdr:colOff>
      <xdr:row>11</xdr:row>
      <xdr:rowOff>187660</xdr:rowOff>
    </xdr:to>
    <xdr:graphicFrame macro="">
      <xdr:nvGraphicFramePr>
        <xdr:cNvPr id="43" name="Chart 42">
          <a:extLst>
            <a:ext uri="{FF2B5EF4-FFF2-40B4-BE49-F238E27FC236}">
              <a16:creationId xmlns:a16="http://schemas.microsoft.com/office/drawing/2014/main" id="{8157BA59-3CE5-47BC-B4BA-D8D317332D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102</xdr:col>
      <xdr:colOff>68003</xdr:colOff>
      <xdr:row>2</xdr:row>
      <xdr:rowOff>1</xdr:rowOff>
    </xdr:from>
    <xdr:to>
      <xdr:col>109</xdr:col>
      <xdr:colOff>195803</xdr:colOff>
      <xdr:row>11</xdr:row>
      <xdr:rowOff>188761</xdr:rowOff>
    </xdr:to>
    <xdr:graphicFrame macro="">
      <xdr:nvGraphicFramePr>
        <xdr:cNvPr id="44" name="Chart 43">
          <a:extLst>
            <a:ext uri="{FF2B5EF4-FFF2-40B4-BE49-F238E27FC236}">
              <a16:creationId xmlns:a16="http://schemas.microsoft.com/office/drawing/2014/main" id="{7EAA0314-0E95-470D-8D58-14C6771019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109</xdr:col>
      <xdr:colOff>156493</xdr:colOff>
      <xdr:row>2</xdr:row>
      <xdr:rowOff>5115</xdr:rowOff>
    </xdr:from>
    <xdr:to>
      <xdr:col>117</xdr:col>
      <xdr:colOff>55693</xdr:colOff>
      <xdr:row>11</xdr:row>
      <xdr:rowOff>193875</xdr:rowOff>
    </xdr:to>
    <xdr:graphicFrame macro="">
      <xdr:nvGraphicFramePr>
        <xdr:cNvPr id="45" name="Chart 44">
          <a:extLst>
            <a:ext uri="{FF2B5EF4-FFF2-40B4-BE49-F238E27FC236}">
              <a16:creationId xmlns:a16="http://schemas.microsoft.com/office/drawing/2014/main" id="{10DED18A-D01D-4CEB-BBC3-935A8F3D4C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95</xdr:col>
      <xdr:colOff>16557</xdr:colOff>
      <xdr:row>12</xdr:row>
      <xdr:rowOff>184356</xdr:rowOff>
    </xdr:from>
    <xdr:to>
      <xdr:col>102</xdr:col>
      <xdr:colOff>144357</xdr:colOff>
      <xdr:row>21</xdr:row>
      <xdr:rowOff>7356</xdr:rowOff>
    </xdr:to>
    <xdr:graphicFrame macro="">
      <xdr:nvGraphicFramePr>
        <xdr:cNvPr id="46" name="Chart 45">
          <a:extLst>
            <a:ext uri="{FF2B5EF4-FFF2-40B4-BE49-F238E27FC236}">
              <a16:creationId xmlns:a16="http://schemas.microsoft.com/office/drawing/2014/main" id="{D0CD131B-42E1-4508-A6F6-85D1D7F6B2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102</xdr:col>
      <xdr:colOff>78031</xdr:colOff>
      <xdr:row>12</xdr:row>
      <xdr:rowOff>182095</xdr:rowOff>
    </xdr:from>
    <xdr:to>
      <xdr:col>109</xdr:col>
      <xdr:colOff>205831</xdr:colOff>
      <xdr:row>21</xdr:row>
      <xdr:rowOff>5095</xdr:rowOff>
    </xdr:to>
    <xdr:graphicFrame macro="">
      <xdr:nvGraphicFramePr>
        <xdr:cNvPr id="47" name="Chart 46">
          <a:extLst>
            <a:ext uri="{FF2B5EF4-FFF2-40B4-BE49-F238E27FC236}">
              <a16:creationId xmlns:a16="http://schemas.microsoft.com/office/drawing/2014/main" id="{B7035B54-B9C3-4F6E-B7CE-77C4B6C0D0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109</xdr:col>
      <xdr:colOff>176980</xdr:colOff>
      <xdr:row>13</xdr:row>
      <xdr:rowOff>0</xdr:rowOff>
    </xdr:from>
    <xdr:to>
      <xdr:col>117</xdr:col>
      <xdr:colOff>76180</xdr:colOff>
      <xdr:row>21</xdr:row>
      <xdr:rowOff>51600</xdr:rowOff>
    </xdr:to>
    <xdr:graphicFrame macro="">
      <xdr:nvGraphicFramePr>
        <xdr:cNvPr id="48" name="Chart 47">
          <a:extLst>
            <a:ext uri="{FF2B5EF4-FFF2-40B4-BE49-F238E27FC236}">
              <a16:creationId xmlns:a16="http://schemas.microsoft.com/office/drawing/2014/main" id="{9491EB22-9C20-472C-A901-50985B98FF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95</xdr:col>
      <xdr:colOff>4095</xdr:colOff>
      <xdr:row>24</xdr:row>
      <xdr:rowOff>17791</xdr:rowOff>
    </xdr:from>
    <xdr:to>
      <xdr:col>102</xdr:col>
      <xdr:colOff>131895</xdr:colOff>
      <xdr:row>33</xdr:row>
      <xdr:rowOff>145591</xdr:rowOff>
    </xdr:to>
    <xdr:graphicFrame macro="">
      <xdr:nvGraphicFramePr>
        <xdr:cNvPr id="49" name="Chart 48">
          <a:extLst>
            <a:ext uri="{FF2B5EF4-FFF2-40B4-BE49-F238E27FC236}">
              <a16:creationId xmlns:a16="http://schemas.microsoft.com/office/drawing/2014/main" id="{A483F0E4-2905-41BD-B24D-52214E3EE1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102</xdr:col>
      <xdr:colOff>67359</xdr:colOff>
      <xdr:row>23</xdr:row>
      <xdr:rowOff>192118</xdr:rowOff>
    </xdr:from>
    <xdr:to>
      <xdr:col>109</xdr:col>
      <xdr:colOff>195159</xdr:colOff>
      <xdr:row>33</xdr:row>
      <xdr:rowOff>91318</xdr:rowOff>
    </xdr:to>
    <xdr:graphicFrame macro="">
      <xdr:nvGraphicFramePr>
        <xdr:cNvPr id="50" name="Chart 49">
          <a:extLst>
            <a:ext uri="{FF2B5EF4-FFF2-40B4-BE49-F238E27FC236}">
              <a16:creationId xmlns:a16="http://schemas.microsoft.com/office/drawing/2014/main" id="{228F5AC2-521F-422D-A99A-D94E84AFC3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109</xdr:col>
      <xdr:colOff>144205</xdr:colOff>
      <xdr:row>23</xdr:row>
      <xdr:rowOff>182094</xdr:rowOff>
    </xdr:from>
    <xdr:to>
      <xdr:col>117</xdr:col>
      <xdr:colOff>43405</xdr:colOff>
      <xdr:row>33</xdr:row>
      <xdr:rowOff>81294</xdr:rowOff>
    </xdr:to>
    <xdr:graphicFrame macro="">
      <xdr:nvGraphicFramePr>
        <xdr:cNvPr id="51" name="Chart 50">
          <a:extLst>
            <a:ext uri="{FF2B5EF4-FFF2-40B4-BE49-F238E27FC236}">
              <a16:creationId xmlns:a16="http://schemas.microsoft.com/office/drawing/2014/main" id="{6059B8D5-A52B-43A5-BA3B-BD71568D42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95</xdr:col>
      <xdr:colOff>11641</xdr:colOff>
      <xdr:row>35</xdr:row>
      <xdr:rowOff>-1</xdr:rowOff>
    </xdr:from>
    <xdr:to>
      <xdr:col>102</xdr:col>
      <xdr:colOff>139441</xdr:colOff>
      <xdr:row>46</xdr:row>
      <xdr:rowOff>51599</xdr:rowOff>
    </xdr:to>
    <xdr:graphicFrame macro="">
      <xdr:nvGraphicFramePr>
        <xdr:cNvPr id="52" name="Chart 51">
          <a:extLst>
            <a:ext uri="{FF2B5EF4-FFF2-40B4-BE49-F238E27FC236}">
              <a16:creationId xmlns:a16="http://schemas.microsoft.com/office/drawing/2014/main" id="{53048EB8-A13C-4DFF-A24E-8A4982E735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102</xdr:col>
      <xdr:colOff>78028</xdr:colOff>
      <xdr:row>35</xdr:row>
      <xdr:rowOff>4294</xdr:rowOff>
    </xdr:from>
    <xdr:to>
      <xdr:col>109</xdr:col>
      <xdr:colOff>205828</xdr:colOff>
      <xdr:row>46</xdr:row>
      <xdr:rowOff>55894</xdr:rowOff>
    </xdr:to>
    <xdr:graphicFrame macro="">
      <xdr:nvGraphicFramePr>
        <xdr:cNvPr id="53" name="Chart 52">
          <a:extLst>
            <a:ext uri="{FF2B5EF4-FFF2-40B4-BE49-F238E27FC236}">
              <a16:creationId xmlns:a16="http://schemas.microsoft.com/office/drawing/2014/main" id="{FF2324FE-5EFD-4CC4-8961-022BF2DC88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109</xdr:col>
      <xdr:colOff>156496</xdr:colOff>
      <xdr:row>35</xdr:row>
      <xdr:rowOff>0</xdr:rowOff>
    </xdr:from>
    <xdr:to>
      <xdr:col>117</xdr:col>
      <xdr:colOff>55696</xdr:colOff>
      <xdr:row>46</xdr:row>
      <xdr:rowOff>51600</xdr:rowOff>
    </xdr:to>
    <xdr:graphicFrame macro="">
      <xdr:nvGraphicFramePr>
        <xdr:cNvPr id="54" name="Chart 53">
          <a:extLst>
            <a:ext uri="{FF2B5EF4-FFF2-40B4-BE49-F238E27FC236}">
              <a16:creationId xmlns:a16="http://schemas.microsoft.com/office/drawing/2014/main" id="{B8770C1B-A04F-4E23-9F93-94EFD9F509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95</xdr:col>
      <xdr:colOff>4095</xdr:colOff>
      <xdr:row>52</xdr:row>
      <xdr:rowOff>5265</xdr:rowOff>
    </xdr:from>
    <xdr:to>
      <xdr:col>102</xdr:col>
      <xdr:colOff>131895</xdr:colOff>
      <xdr:row>63</xdr:row>
      <xdr:rowOff>56865</xdr:rowOff>
    </xdr:to>
    <xdr:graphicFrame macro="">
      <xdr:nvGraphicFramePr>
        <xdr:cNvPr id="55" name="Chart 54">
          <a:extLst>
            <a:ext uri="{FF2B5EF4-FFF2-40B4-BE49-F238E27FC236}">
              <a16:creationId xmlns:a16="http://schemas.microsoft.com/office/drawing/2014/main" id="{5728CCEB-CED0-4A0C-903B-D4F147957C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102</xdr:col>
      <xdr:colOff>67357</xdr:colOff>
      <xdr:row>52</xdr:row>
      <xdr:rowOff>972</xdr:rowOff>
    </xdr:from>
    <xdr:to>
      <xdr:col>109</xdr:col>
      <xdr:colOff>195157</xdr:colOff>
      <xdr:row>63</xdr:row>
      <xdr:rowOff>52572</xdr:rowOff>
    </xdr:to>
    <xdr:graphicFrame macro="">
      <xdr:nvGraphicFramePr>
        <xdr:cNvPr id="56" name="Chart 55">
          <a:extLst>
            <a:ext uri="{FF2B5EF4-FFF2-40B4-BE49-F238E27FC236}">
              <a16:creationId xmlns:a16="http://schemas.microsoft.com/office/drawing/2014/main" id="{FDD9A224-C379-49DB-B97D-1B3306B708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109</xdr:col>
      <xdr:colOff>154231</xdr:colOff>
      <xdr:row>52</xdr:row>
      <xdr:rowOff>24844</xdr:rowOff>
    </xdr:from>
    <xdr:to>
      <xdr:col>117</xdr:col>
      <xdr:colOff>53431</xdr:colOff>
      <xdr:row>63</xdr:row>
      <xdr:rowOff>76444</xdr:rowOff>
    </xdr:to>
    <xdr:graphicFrame macro="">
      <xdr:nvGraphicFramePr>
        <xdr:cNvPr id="57" name="Chart 56">
          <a:extLst>
            <a:ext uri="{FF2B5EF4-FFF2-40B4-BE49-F238E27FC236}">
              <a16:creationId xmlns:a16="http://schemas.microsoft.com/office/drawing/2014/main" id="{7772FD25-EA22-4FB6-A8B0-8A26C8DDB0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95</xdr:col>
      <xdr:colOff>12289</xdr:colOff>
      <xdr:row>63</xdr:row>
      <xdr:rowOff>1705</xdr:rowOff>
    </xdr:from>
    <xdr:to>
      <xdr:col>102</xdr:col>
      <xdr:colOff>140089</xdr:colOff>
      <xdr:row>74</xdr:row>
      <xdr:rowOff>53305</xdr:rowOff>
    </xdr:to>
    <xdr:graphicFrame macro="">
      <xdr:nvGraphicFramePr>
        <xdr:cNvPr id="58" name="Chart 57">
          <a:extLst>
            <a:ext uri="{FF2B5EF4-FFF2-40B4-BE49-F238E27FC236}">
              <a16:creationId xmlns:a16="http://schemas.microsoft.com/office/drawing/2014/main" id="{9B7C6243-0DA6-42C0-AD2E-B71EF48F82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102</xdr:col>
      <xdr:colOff>100778</xdr:colOff>
      <xdr:row>63</xdr:row>
      <xdr:rowOff>10030</xdr:rowOff>
    </xdr:from>
    <xdr:to>
      <xdr:col>109</xdr:col>
      <xdr:colOff>228578</xdr:colOff>
      <xdr:row>74</xdr:row>
      <xdr:rowOff>61630</xdr:rowOff>
    </xdr:to>
    <xdr:graphicFrame macro="">
      <xdr:nvGraphicFramePr>
        <xdr:cNvPr id="59" name="Chart 58">
          <a:extLst>
            <a:ext uri="{FF2B5EF4-FFF2-40B4-BE49-F238E27FC236}">
              <a16:creationId xmlns:a16="http://schemas.microsoft.com/office/drawing/2014/main" id="{218C5222-E126-4F5E-A78F-A69E9D9AE5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109</xdr:col>
      <xdr:colOff>143557</xdr:colOff>
      <xdr:row>63</xdr:row>
      <xdr:rowOff>12292</xdr:rowOff>
    </xdr:from>
    <xdr:to>
      <xdr:col>117</xdr:col>
      <xdr:colOff>42757</xdr:colOff>
      <xdr:row>74</xdr:row>
      <xdr:rowOff>63892</xdr:rowOff>
    </xdr:to>
    <xdr:graphicFrame macro="">
      <xdr:nvGraphicFramePr>
        <xdr:cNvPr id="60" name="Chart 59">
          <a:extLst>
            <a:ext uri="{FF2B5EF4-FFF2-40B4-BE49-F238E27FC236}">
              <a16:creationId xmlns:a16="http://schemas.microsoft.com/office/drawing/2014/main" id="{D71C552F-C98C-4870-A1CD-238F353067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95</xdr:col>
      <xdr:colOff>4094</xdr:colOff>
      <xdr:row>74</xdr:row>
      <xdr:rowOff>10677</xdr:rowOff>
    </xdr:from>
    <xdr:to>
      <xdr:col>102</xdr:col>
      <xdr:colOff>131894</xdr:colOff>
      <xdr:row>85</xdr:row>
      <xdr:rowOff>62277</xdr:rowOff>
    </xdr:to>
    <xdr:graphicFrame macro="">
      <xdr:nvGraphicFramePr>
        <xdr:cNvPr id="61" name="Chart 60">
          <a:extLst>
            <a:ext uri="{FF2B5EF4-FFF2-40B4-BE49-F238E27FC236}">
              <a16:creationId xmlns:a16="http://schemas.microsoft.com/office/drawing/2014/main" id="{ABEF4D33-91A6-46F3-9706-5C75BD86F1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102</xdr:col>
      <xdr:colOff>100131</xdr:colOff>
      <xdr:row>74</xdr:row>
      <xdr:rowOff>648</xdr:rowOff>
    </xdr:from>
    <xdr:to>
      <xdr:col>109</xdr:col>
      <xdr:colOff>227931</xdr:colOff>
      <xdr:row>85</xdr:row>
      <xdr:rowOff>52248</xdr:rowOff>
    </xdr:to>
    <xdr:graphicFrame macro="">
      <xdr:nvGraphicFramePr>
        <xdr:cNvPr id="62" name="Chart 61">
          <a:extLst>
            <a:ext uri="{FF2B5EF4-FFF2-40B4-BE49-F238E27FC236}">
              <a16:creationId xmlns:a16="http://schemas.microsoft.com/office/drawing/2014/main" id="{7F4DD207-4D04-42D6-8D31-D7EB57C847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109</xdr:col>
      <xdr:colOff>141939</xdr:colOff>
      <xdr:row>74</xdr:row>
      <xdr:rowOff>17403</xdr:rowOff>
    </xdr:from>
    <xdr:to>
      <xdr:col>117</xdr:col>
      <xdr:colOff>41139</xdr:colOff>
      <xdr:row>85</xdr:row>
      <xdr:rowOff>69003</xdr:rowOff>
    </xdr:to>
    <xdr:graphicFrame macro="">
      <xdr:nvGraphicFramePr>
        <xdr:cNvPr id="63" name="Chart 62">
          <a:extLst>
            <a:ext uri="{FF2B5EF4-FFF2-40B4-BE49-F238E27FC236}">
              <a16:creationId xmlns:a16="http://schemas.microsoft.com/office/drawing/2014/main" id="{DC6C94EE-DA7C-4A3B-AF63-1C6A8CC0E3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95</xdr:col>
      <xdr:colOff>17205</xdr:colOff>
      <xdr:row>85</xdr:row>
      <xdr:rowOff>19665</xdr:rowOff>
    </xdr:from>
    <xdr:to>
      <xdr:col>102</xdr:col>
      <xdr:colOff>145005</xdr:colOff>
      <xdr:row>96</xdr:row>
      <xdr:rowOff>71265</xdr:rowOff>
    </xdr:to>
    <xdr:graphicFrame macro="">
      <xdr:nvGraphicFramePr>
        <xdr:cNvPr id="64" name="Chart 63">
          <a:extLst>
            <a:ext uri="{FF2B5EF4-FFF2-40B4-BE49-F238E27FC236}">
              <a16:creationId xmlns:a16="http://schemas.microsoft.com/office/drawing/2014/main" id="{461125C3-7D93-47F7-B7AC-4B2CF06926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>
    <xdr:from>
      <xdr:col>102</xdr:col>
      <xdr:colOff>80293</xdr:colOff>
      <xdr:row>85</xdr:row>
      <xdr:rowOff>18374</xdr:rowOff>
    </xdr:from>
    <xdr:to>
      <xdr:col>109</xdr:col>
      <xdr:colOff>208093</xdr:colOff>
      <xdr:row>96</xdr:row>
      <xdr:rowOff>69974</xdr:rowOff>
    </xdr:to>
    <xdr:graphicFrame macro="">
      <xdr:nvGraphicFramePr>
        <xdr:cNvPr id="65" name="Chart 64">
          <a:extLst>
            <a:ext uri="{FF2B5EF4-FFF2-40B4-BE49-F238E27FC236}">
              <a16:creationId xmlns:a16="http://schemas.microsoft.com/office/drawing/2014/main" id="{25F3FCFE-D995-49B1-844B-4AD283A020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>
    <xdr:from>
      <xdr:col>109</xdr:col>
      <xdr:colOff>143559</xdr:colOff>
      <xdr:row>85</xdr:row>
      <xdr:rowOff>971</xdr:rowOff>
    </xdr:from>
    <xdr:to>
      <xdr:col>117</xdr:col>
      <xdr:colOff>42759</xdr:colOff>
      <xdr:row>96</xdr:row>
      <xdr:rowOff>52571</xdr:rowOff>
    </xdr:to>
    <xdr:graphicFrame macro="">
      <xdr:nvGraphicFramePr>
        <xdr:cNvPr id="66" name="Chart 65">
          <a:extLst>
            <a:ext uri="{FF2B5EF4-FFF2-40B4-BE49-F238E27FC236}">
              <a16:creationId xmlns:a16="http://schemas.microsoft.com/office/drawing/2014/main" id="{378A4E86-8743-41B2-9005-C190B73BE8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twoCellAnchor>
    <xdr:from>
      <xdr:col>95</xdr:col>
      <xdr:colOff>14939</xdr:colOff>
      <xdr:row>105</xdr:row>
      <xdr:rowOff>5178</xdr:rowOff>
    </xdr:from>
    <xdr:to>
      <xdr:col>102</xdr:col>
      <xdr:colOff>142739</xdr:colOff>
      <xdr:row>116</xdr:row>
      <xdr:rowOff>56778</xdr:rowOff>
    </xdr:to>
    <xdr:graphicFrame macro="">
      <xdr:nvGraphicFramePr>
        <xdr:cNvPr id="67" name="Chart 66">
          <a:extLst>
            <a:ext uri="{FF2B5EF4-FFF2-40B4-BE49-F238E27FC236}">
              <a16:creationId xmlns:a16="http://schemas.microsoft.com/office/drawing/2014/main" id="{E082D9F7-726C-4610-9FA0-142EE81B87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>
    <xdr:from>
      <xdr:col>102</xdr:col>
      <xdr:colOff>68004</xdr:colOff>
      <xdr:row>105</xdr:row>
      <xdr:rowOff>14813</xdr:rowOff>
    </xdr:from>
    <xdr:to>
      <xdr:col>109</xdr:col>
      <xdr:colOff>195804</xdr:colOff>
      <xdr:row>116</xdr:row>
      <xdr:rowOff>66413</xdr:rowOff>
    </xdr:to>
    <xdr:graphicFrame macro="">
      <xdr:nvGraphicFramePr>
        <xdr:cNvPr id="68" name="Chart 67">
          <a:extLst>
            <a:ext uri="{FF2B5EF4-FFF2-40B4-BE49-F238E27FC236}">
              <a16:creationId xmlns:a16="http://schemas.microsoft.com/office/drawing/2014/main" id="{958AE70E-D783-4900-8ED1-D8D463ED04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twoCellAnchor>
    <xdr:from>
      <xdr:col>109</xdr:col>
      <xdr:colOff>164688</xdr:colOff>
      <xdr:row>105</xdr:row>
      <xdr:rowOff>17404</xdr:rowOff>
    </xdr:from>
    <xdr:to>
      <xdr:col>117</xdr:col>
      <xdr:colOff>63888</xdr:colOff>
      <xdr:row>116</xdr:row>
      <xdr:rowOff>69004</xdr:rowOff>
    </xdr:to>
    <xdr:graphicFrame macro="">
      <xdr:nvGraphicFramePr>
        <xdr:cNvPr id="69" name="Chart 68">
          <a:extLst>
            <a:ext uri="{FF2B5EF4-FFF2-40B4-BE49-F238E27FC236}">
              <a16:creationId xmlns:a16="http://schemas.microsoft.com/office/drawing/2014/main" id="{5D697ED1-D264-4847-82AC-137775C877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twoCellAnchor>
    <xdr:from>
      <xdr:col>95</xdr:col>
      <xdr:colOff>16557</xdr:colOff>
      <xdr:row>116</xdr:row>
      <xdr:rowOff>12290</xdr:rowOff>
    </xdr:from>
    <xdr:to>
      <xdr:col>102</xdr:col>
      <xdr:colOff>144357</xdr:colOff>
      <xdr:row>127</xdr:row>
      <xdr:rowOff>63890</xdr:rowOff>
    </xdr:to>
    <xdr:graphicFrame macro="">
      <xdr:nvGraphicFramePr>
        <xdr:cNvPr id="70" name="Chart 69">
          <a:extLst>
            <a:ext uri="{FF2B5EF4-FFF2-40B4-BE49-F238E27FC236}">
              <a16:creationId xmlns:a16="http://schemas.microsoft.com/office/drawing/2014/main" id="{814BC929-6FC1-4BFA-B8CD-3EF5708C59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>
    <xdr:from>
      <xdr:col>102</xdr:col>
      <xdr:colOff>88489</xdr:colOff>
      <xdr:row>116</xdr:row>
      <xdr:rowOff>5759</xdr:rowOff>
    </xdr:from>
    <xdr:to>
      <xdr:col>109</xdr:col>
      <xdr:colOff>216289</xdr:colOff>
      <xdr:row>127</xdr:row>
      <xdr:rowOff>57359</xdr:rowOff>
    </xdr:to>
    <xdr:graphicFrame macro="">
      <xdr:nvGraphicFramePr>
        <xdr:cNvPr id="71" name="Chart 70">
          <a:extLst>
            <a:ext uri="{FF2B5EF4-FFF2-40B4-BE49-F238E27FC236}">
              <a16:creationId xmlns:a16="http://schemas.microsoft.com/office/drawing/2014/main" id="{910D052A-5756-4F4E-8221-7746C01277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>
    <xdr:from>
      <xdr:col>109</xdr:col>
      <xdr:colOff>155847</xdr:colOff>
      <xdr:row>116</xdr:row>
      <xdr:rowOff>20310</xdr:rowOff>
    </xdr:from>
    <xdr:to>
      <xdr:col>117</xdr:col>
      <xdr:colOff>55047</xdr:colOff>
      <xdr:row>127</xdr:row>
      <xdr:rowOff>71910</xdr:rowOff>
    </xdr:to>
    <xdr:graphicFrame macro="">
      <xdr:nvGraphicFramePr>
        <xdr:cNvPr id="72" name="Chart 71">
          <a:extLst>
            <a:ext uri="{FF2B5EF4-FFF2-40B4-BE49-F238E27FC236}">
              <a16:creationId xmlns:a16="http://schemas.microsoft.com/office/drawing/2014/main" id="{15367F54-C0DF-4FA9-AD44-D18FF1175B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>
    <xdr:from>
      <xdr:col>95</xdr:col>
      <xdr:colOff>2650</xdr:colOff>
      <xdr:row>127</xdr:row>
      <xdr:rowOff>10028</xdr:rowOff>
    </xdr:from>
    <xdr:to>
      <xdr:col>102</xdr:col>
      <xdr:colOff>130450</xdr:colOff>
      <xdr:row>138</xdr:row>
      <xdr:rowOff>61628</xdr:rowOff>
    </xdr:to>
    <xdr:graphicFrame macro="">
      <xdr:nvGraphicFramePr>
        <xdr:cNvPr id="73" name="Chart 72">
          <a:extLst>
            <a:ext uri="{FF2B5EF4-FFF2-40B4-BE49-F238E27FC236}">
              <a16:creationId xmlns:a16="http://schemas.microsoft.com/office/drawing/2014/main" id="{608DDA50-5271-44D0-9BB1-CC088468E4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"/>
        </a:graphicData>
      </a:graphic>
    </xdr:graphicFrame>
    <xdr:clientData/>
  </xdr:twoCellAnchor>
  <xdr:twoCellAnchor>
    <xdr:from>
      <xdr:col>102</xdr:col>
      <xdr:colOff>88488</xdr:colOff>
      <xdr:row>127</xdr:row>
      <xdr:rowOff>12290</xdr:rowOff>
    </xdr:from>
    <xdr:to>
      <xdr:col>109</xdr:col>
      <xdr:colOff>216288</xdr:colOff>
      <xdr:row>138</xdr:row>
      <xdr:rowOff>63890</xdr:rowOff>
    </xdr:to>
    <xdr:graphicFrame macro="">
      <xdr:nvGraphicFramePr>
        <xdr:cNvPr id="74" name="Chart 73">
          <a:extLst>
            <a:ext uri="{FF2B5EF4-FFF2-40B4-BE49-F238E27FC236}">
              <a16:creationId xmlns:a16="http://schemas.microsoft.com/office/drawing/2014/main" id="{C23275FD-8629-4849-85F3-99FCFF4BCF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>
    <xdr:from>
      <xdr:col>109</xdr:col>
      <xdr:colOff>156493</xdr:colOff>
      <xdr:row>127</xdr:row>
      <xdr:rowOff>18375</xdr:rowOff>
    </xdr:from>
    <xdr:to>
      <xdr:col>117</xdr:col>
      <xdr:colOff>55693</xdr:colOff>
      <xdr:row>138</xdr:row>
      <xdr:rowOff>69975</xdr:rowOff>
    </xdr:to>
    <xdr:graphicFrame macro="">
      <xdr:nvGraphicFramePr>
        <xdr:cNvPr id="75" name="Chart 74">
          <a:extLst>
            <a:ext uri="{FF2B5EF4-FFF2-40B4-BE49-F238E27FC236}">
              <a16:creationId xmlns:a16="http://schemas.microsoft.com/office/drawing/2014/main" id="{02BA61F2-730E-46B2-92C8-A687B0EAD4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4"/>
        </a:graphicData>
      </a:graphic>
    </xdr:graphicFrame>
    <xdr:clientData/>
  </xdr:twoCellAnchor>
  <xdr:twoCellAnchor>
    <xdr:from>
      <xdr:col>95</xdr:col>
      <xdr:colOff>11642</xdr:colOff>
      <xdr:row>138</xdr:row>
      <xdr:rowOff>971</xdr:rowOff>
    </xdr:from>
    <xdr:to>
      <xdr:col>102</xdr:col>
      <xdr:colOff>139442</xdr:colOff>
      <xdr:row>149</xdr:row>
      <xdr:rowOff>52571</xdr:rowOff>
    </xdr:to>
    <xdr:graphicFrame macro="">
      <xdr:nvGraphicFramePr>
        <xdr:cNvPr id="76" name="Chart 75">
          <a:extLst>
            <a:ext uri="{FF2B5EF4-FFF2-40B4-BE49-F238E27FC236}">
              <a16:creationId xmlns:a16="http://schemas.microsoft.com/office/drawing/2014/main" id="{75EB5C33-B21D-4559-8113-8E24C3950B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5"/>
        </a:graphicData>
      </a:graphic>
    </xdr:graphicFrame>
    <xdr:clientData/>
  </xdr:twoCellAnchor>
  <xdr:twoCellAnchor>
    <xdr:from>
      <xdr:col>102</xdr:col>
      <xdr:colOff>78031</xdr:colOff>
      <xdr:row>138</xdr:row>
      <xdr:rowOff>17468</xdr:rowOff>
    </xdr:from>
    <xdr:to>
      <xdr:col>109</xdr:col>
      <xdr:colOff>205831</xdr:colOff>
      <xdr:row>149</xdr:row>
      <xdr:rowOff>69068</xdr:rowOff>
    </xdr:to>
    <xdr:graphicFrame macro="">
      <xdr:nvGraphicFramePr>
        <xdr:cNvPr id="77" name="Chart 76">
          <a:extLst>
            <a:ext uri="{FF2B5EF4-FFF2-40B4-BE49-F238E27FC236}">
              <a16:creationId xmlns:a16="http://schemas.microsoft.com/office/drawing/2014/main" id="{192A98F6-7D6F-47DD-8CCA-8037B744C8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6"/>
        </a:graphicData>
      </a:graphic>
    </xdr:graphicFrame>
    <xdr:clientData/>
  </xdr:twoCellAnchor>
  <xdr:twoCellAnchor>
    <xdr:from>
      <xdr:col>109</xdr:col>
      <xdr:colOff>164690</xdr:colOff>
      <xdr:row>138</xdr:row>
      <xdr:rowOff>7439</xdr:rowOff>
    </xdr:from>
    <xdr:to>
      <xdr:col>117</xdr:col>
      <xdr:colOff>63890</xdr:colOff>
      <xdr:row>149</xdr:row>
      <xdr:rowOff>59039</xdr:rowOff>
    </xdr:to>
    <xdr:graphicFrame macro="">
      <xdr:nvGraphicFramePr>
        <xdr:cNvPr id="78" name="Chart 77">
          <a:extLst>
            <a:ext uri="{FF2B5EF4-FFF2-40B4-BE49-F238E27FC236}">
              <a16:creationId xmlns:a16="http://schemas.microsoft.com/office/drawing/2014/main" id="{DBF85F8E-939F-4CE2-8C26-89762E58EC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7"/>
        </a:graphicData>
      </a:graphic>
    </xdr:graphicFrame>
    <xdr:clientData/>
  </xdr:twoCellAnchor>
  <xdr:twoCellAnchor>
    <xdr:from>
      <xdr:col>95</xdr:col>
      <xdr:colOff>4095</xdr:colOff>
      <xdr:row>155</xdr:row>
      <xdr:rowOff>5113</xdr:rowOff>
    </xdr:from>
    <xdr:to>
      <xdr:col>102</xdr:col>
      <xdr:colOff>131895</xdr:colOff>
      <xdr:row>166</xdr:row>
      <xdr:rowOff>56713</xdr:rowOff>
    </xdr:to>
    <xdr:graphicFrame macro="">
      <xdr:nvGraphicFramePr>
        <xdr:cNvPr id="79" name="Chart 78">
          <a:extLst>
            <a:ext uri="{FF2B5EF4-FFF2-40B4-BE49-F238E27FC236}">
              <a16:creationId xmlns:a16="http://schemas.microsoft.com/office/drawing/2014/main" id="{69664141-8AD7-4EFB-AE4B-C073B11DAD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8"/>
        </a:graphicData>
      </a:graphic>
    </xdr:graphicFrame>
    <xdr:clientData/>
  </xdr:twoCellAnchor>
  <xdr:twoCellAnchor>
    <xdr:from>
      <xdr:col>102</xdr:col>
      <xdr:colOff>87842</xdr:colOff>
      <xdr:row>155</xdr:row>
      <xdr:rowOff>0</xdr:rowOff>
    </xdr:from>
    <xdr:to>
      <xdr:col>109</xdr:col>
      <xdr:colOff>215642</xdr:colOff>
      <xdr:row>166</xdr:row>
      <xdr:rowOff>51600</xdr:rowOff>
    </xdr:to>
    <xdr:graphicFrame macro="">
      <xdr:nvGraphicFramePr>
        <xdr:cNvPr id="80" name="Chart 79">
          <a:extLst>
            <a:ext uri="{FF2B5EF4-FFF2-40B4-BE49-F238E27FC236}">
              <a16:creationId xmlns:a16="http://schemas.microsoft.com/office/drawing/2014/main" id="{8F8544ED-0E71-4127-990D-05FB9AC07A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9"/>
        </a:graphicData>
      </a:graphic>
    </xdr:graphicFrame>
    <xdr:clientData/>
  </xdr:twoCellAnchor>
  <xdr:twoCellAnchor>
    <xdr:from>
      <xdr:col>109</xdr:col>
      <xdr:colOff>164686</xdr:colOff>
      <xdr:row>155</xdr:row>
      <xdr:rowOff>4940</xdr:rowOff>
    </xdr:from>
    <xdr:to>
      <xdr:col>117</xdr:col>
      <xdr:colOff>63886</xdr:colOff>
      <xdr:row>166</xdr:row>
      <xdr:rowOff>56540</xdr:rowOff>
    </xdr:to>
    <xdr:graphicFrame macro="">
      <xdr:nvGraphicFramePr>
        <xdr:cNvPr id="81" name="Chart 80">
          <a:extLst>
            <a:ext uri="{FF2B5EF4-FFF2-40B4-BE49-F238E27FC236}">
              <a16:creationId xmlns:a16="http://schemas.microsoft.com/office/drawing/2014/main" id="{A4572425-EEC9-4E9E-87A4-0D7345D1E1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0"/>
        </a:graphicData>
      </a:graphic>
    </xdr:graphicFrame>
    <xdr:clientData/>
  </xdr:twoCellAnchor>
  <xdr:twoCellAnchor>
    <xdr:from>
      <xdr:col>95</xdr:col>
      <xdr:colOff>11640</xdr:colOff>
      <xdr:row>166</xdr:row>
      <xdr:rowOff>12937</xdr:rowOff>
    </xdr:from>
    <xdr:to>
      <xdr:col>102</xdr:col>
      <xdr:colOff>139440</xdr:colOff>
      <xdr:row>177</xdr:row>
      <xdr:rowOff>64537</xdr:rowOff>
    </xdr:to>
    <xdr:graphicFrame macro="">
      <xdr:nvGraphicFramePr>
        <xdr:cNvPr id="82" name="Chart 81">
          <a:extLst>
            <a:ext uri="{FF2B5EF4-FFF2-40B4-BE49-F238E27FC236}">
              <a16:creationId xmlns:a16="http://schemas.microsoft.com/office/drawing/2014/main" id="{1FE13815-ACF3-4708-9872-243E6FBE76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1"/>
        </a:graphicData>
      </a:graphic>
    </xdr:graphicFrame>
    <xdr:clientData/>
  </xdr:twoCellAnchor>
  <xdr:twoCellAnchor>
    <xdr:from>
      <xdr:col>33</xdr:col>
      <xdr:colOff>1163052</xdr:colOff>
      <xdr:row>28</xdr:row>
      <xdr:rowOff>177465</xdr:rowOff>
    </xdr:from>
    <xdr:to>
      <xdr:col>35</xdr:col>
      <xdr:colOff>130342</xdr:colOff>
      <xdr:row>44</xdr:row>
      <xdr:rowOff>33086</xdr:rowOff>
    </xdr:to>
    <xdr:graphicFrame macro="">
      <xdr:nvGraphicFramePr>
        <xdr:cNvPr id="83" name="Chart 82">
          <a:extLst>
            <a:ext uri="{FF2B5EF4-FFF2-40B4-BE49-F238E27FC236}">
              <a16:creationId xmlns:a16="http://schemas.microsoft.com/office/drawing/2014/main" id="{CC0F6A7F-E3D6-47D5-93D7-AAF55D6B22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213360</xdr:colOff>
      <xdr:row>0</xdr:row>
      <xdr:rowOff>0</xdr:rowOff>
    </xdr:from>
    <xdr:to>
      <xdr:col>8</xdr:col>
      <xdr:colOff>370221</xdr:colOff>
      <xdr:row>16</xdr:row>
      <xdr:rowOff>53340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DF713DD-9BB3-4358-AA14-938B58EFB2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213361</xdr:colOff>
      <xdr:row>0</xdr:row>
      <xdr:rowOff>0</xdr:rowOff>
    </xdr:from>
    <xdr:to>
      <xdr:col>17</xdr:col>
      <xdr:colOff>373053</xdr:colOff>
      <xdr:row>16</xdr:row>
      <xdr:rowOff>107680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56C79AAA-832C-4EB2-925A-E68F80DF9B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160020</xdr:colOff>
      <xdr:row>18</xdr:row>
      <xdr:rowOff>0</xdr:rowOff>
    </xdr:from>
    <xdr:to>
      <xdr:col>8</xdr:col>
      <xdr:colOff>228600</xdr:colOff>
      <xdr:row>39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4F348803-6809-469A-B55A-6EF7AEE55B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213360</xdr:colOff>
      <xdr:row>18</xdr:row>
      <xdr:rowOff>0</xdr:rowOff>
    </xdr:from>
    <xdr:to>
      <xdr:col>16</xdr:col>
      <xdr:colOff>480060</xdr:colOff>
      <xdr:row>39</xdr:row>
      <xdr:rowOff>488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6E138F70-CCF8-4609-8C60-5ECE819424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6491</xdr:colOff>
      <xdr:row>5</xdr:row>
      <xdr:rowOff>3312</xdr:rowOff>
    </xdr:from>
    <xdr:to>
      <xdr:col>16</xdr:col>
      <xdr:colOff>109836</xdr:colOff>
      <xdr:row>15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ADABE042-ABAD-4D3C-A82D-21A6F2D975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18</xdr:col>
      <xdr:colOff>3888</xdr:colOff>
      <xdr:row>5</xdr:row>
      <xdr:rowOff>4126</xdr:rowOff>
    </xdr:from>
    <xdr:to>
      <xdr:col>32</xdr:col>
      <xdr:colOff>66367</xdr:colOff>
      <xdr:row>14</xdr:row>
      <xdr:rowOff>173912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36A6B8DD-46E7-4AED-987B-6D8F70E486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34</xdr:col>
      <xdr:colOff>5638</xdr:colOff>
      <xdr:row>5</xdr:row>
      <xdr:rowOff>3283</xdr:rowOff>
    </xdr:from>
    <xdr:to>
      <xdr:col>49</xdr:col>
      <xdr:colOff>55394</xdr:colOff>
      <xdr:row>15</xdr:row>
      <xdr:rowOff>10341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35C9CA56-25CA-49F5-AFB7-D66FB38955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</xdr:col>
      <xdr:colOff>1522</xdr:colOff>
      <xdr:row>16</xdr:row>
      <xdr:rowOff>6097</xdr:rowOff>
    </xdr:from>
    <xdr:to>
      <xdr:col>17</xdr:col>
      <xdr:colOff>2288</xdr:colOff>
      <xdr:row>26</xdr:row>
      <xdr:rowOff>6865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67D05A5F-5742-4927-879C-1A173471DA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18</xdr:col>
      <xdr:colOff>8496</xdr:colOff>
      <xdr:row>15</xdr:row>
      <xdr:rowOff>182489</xdr:rowOff>
    </xdr:from>
    <xdr:to>
      <xdr:col>33</xdr:col>
      <xdr:colOff>60378</xdr:colOff>
      <xdr:row>26</xdr:row>
      <xdr:rowOff>6485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EFBE924A-AC6C-4B4A-974B-2A79E394C9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34</xdr:col>
      <xdr:colOff>49842</xdr:colOff>
      <xdr:row>16</xdr:row>
      <xdr:rowOff>12742</xdr:rowOff>
    </xdr:from>
    <xdr:to>
      <xdr:col>49</xdr:col>
      <xdr:colOff>101724</xdr:colOff>
      <xdr:row>26</xdr:row>
      <xdr:rowOff>19801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4C2BED0B-1E0C-4487-9356-B6CC3E89BA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</xdr:col>
      <xdr:colOff>13433</xdr:colOff>
      <xdr:row>27</xdr:row>
      <xdr:rowOff>3627</xdr:rowOff>
    </xdr:from>
    <xdr:to>
      <xdr:col>17</xdr:col>
      <xdr:colOff>6865</xdr:colOff>
      <xdr:row>37</xdr:row>
      <xdr:rowOff>6866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D8F220D1-9513-41E7-829A-60C9F8249B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18</xdr:col>
      <xdr:colOff>21227</xdr:colOff>
      <xdr:row>26</xdr:row>
      <xdr:rowOff>176684</xdr:rowOff>
    </xdr:from>
    <xdr:to>
      <xdr:col>33</xdr:col>
      <xdr:colOff>73109</xdr:colOff>
      <xdr:row>37</xdr:row>
      <xdr:rowOff>4449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id="{5A6BA405-A95D-4139-83E9-4F29483E22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34</xdr:col>
      <xdr:colOff>54764</xdr:colOff>
      <xdr:row>27</xdr:row>
      <xdr:rowOff>8667</xdr:rowOff>
    </xdr:from>
    <xdr:to>
      <xdr:col>49</xdr:col>
      <xdr:colOff>106646</xdr:colOff>
      <xdr:row>37</xdr:row>
      <xdr:rowOff>15726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id="{9E6F7A1E-67C8-459F-AD62-68845EEF91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103963</xdr:colOff>
      <xdr:row>37</xdr:row>
      <xdr:rowOff>177384</xdr:rowOff>
    </xdr:from>
    <xdr:to>
      <xdr:col>17</xdr:col>
      <xdr:colOff>4577</xdr:colOff>
      <xdr:row>48</xdr:row>
      <xdr:rowOff>4576</xdr:rowOff>
    </xdr:to>
    <xdr:graphicFrame macro="">
      <xdr:nvGraphicFramePr>
        <xdr:cNvPr id="19" name="Chart 18">
          <a:extLst>
            <a:ext uri="{FF2B5EF4-FFF2-40B4-BE49-F238E27FC236}">
              <a16:creationId xmlns:a16="http://schemas.microsoft.com/office/drawing/2014/main" id="{17C81B87-0AC7-4A3F-82BB-D83D14C0A3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18</xdr:col>
      <xdr:colOff>14880</xdr:colOff>
      <xdr:row>37</xdr:row>
      <xdr:rowOff>167822</xdr:rowOff>
    </xdr:from>
    <xdr:to>
      <xdr:col>33</xdr:col>
      <xdr:colOff>66762</xdr:colOff>
      <xdr:row>47</xdr:row>
      <xdr:rowOff>174880</xdr:rowOff>
    </xdr:to>
    <xdr:graphicFrame macro="">
      <xdr:nvGraphicFramePr>
        <xdr:cNvPr id="20" name="Chart 19">
          <a:extLst>
            <a:ext uri="{FF2B5EF4-FFF2-40B4-BE49-F238E27FC236}">
              <a16:creationId xmlns:a16="http://schemas.microsoft.com/office/drawing/2014/main" id="{7D27C231-893B-456D-8363-5D843FFAE6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34</xdr:col>
      <xdr:colOff>66347</xdr:colOff>
      <xdr:row>37</xdr:row>
      <xdr:rowOff>166085</xdr:rowOff>
    </xdr:from>
    <xdr:to>
      <xdr:col>50</xdr:col>
      <xdr:colOff>1688</xdr:colOff>
      <xdr:row>47</xdr:row>
      <xdr:rowOff>173143</xdr:rowOff>
    </xdr:to>
    <xdr:graphicFrame macro="">
      <xdr:nvGraphicFramePr>
        <xdr:cNvPr id="21" name="Chart 20">
          <a:extLst>
            <a:ext uri="{FF2B5EF4-FFF2-40B4-BE49-F238E27FC236}">
              <a16:creationId xmlns:a16="http://schemas.microsoft.com/office/drawing/2014/main" id="{65E83E24-E3DA-4CAF-9CF0-0C6F514FB4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</xdr:col>
      <xdr:colOff>110631</xdr:colOff>
      <xdr:row>55</xdr:row>
      <xdr:rowOff>3924</xdr:rowOff>
    </xdr:from>
    <xdr:to>
      <xdr:col>16</xdr:col>
      <xdr:colOff>112126</xdr:colOff>
      <xdr:row>65</xdr:row>
      <xdr:rowOff>4577</xdr:rowOff>
    </xdr:to>
    <xdr:graphicFrame macro="">
      <xdr:nvGraphicFramePr>
        <xdr:cNvPr id="22" name="Chart 21">
          <a:extLst>
            <a:ext uri="{FF2B5EF4-FFF2-40B4-BE49-F238E27FC236}">
              <a16:creationId xmlns:a16="http://schemas.microsoft.com/office/drawing/2014/main" id="{A92EF8C2-301B-47BB-B17A-D0A140A9CF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18</xdr:col>
      <xdr:colOff>39634</xdr:colOff>
      <xdr:row>55</xdr:row>
      <xdr:rowOff>1</xdr:rowOff>
    </xdr:from>
    <xdr:to>
      <xdr:col>33</xdr:col>
      <xdr:colOff>91516</xdr:colOff>
      <xdr:row>65</xdr:row>
      <xdr:rowOff>7059</xdr:rowOff>
    </xdr:to>
    <xdr:graphicFrame macro="">
      <xdr:nvGraphicFramePr>
        <xdr:cNvPr id="23" name="Chart 22">
          <a:extLst>
            <a:ext uri="{FF2B5EF4-FFF2-40B4-BE49-F238E27FC236}">
              <a16:creationId xmlns:a16="http://schemas.microsoft.com/office/drawing/2014/main" id="{6AD45D38-2F38-469A-8CDC-89646E4B3B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34</xdr:col>
      <xdr:colOff>81364</xdr:colOff>
      <xdr:row>55</xdr:row>
      <xdr:rowOff>0</xdr:rowOff>
    </xdr:from>
    <xdr:to>
      <xdr:col>50</xdr:col>
      <xdr:colOff>16705</xdr:colOff>
      <xdr:row>65</xdr:row>
      <xdr:rowOff>7058</xdr:rowOff>
    </xdr:to>
    <xdr:graphicFrame macro="">
      <xdr:nvGraphicFramePr>
        <xdr:cNvPr id="24" name="Chart 23">
          <a:extLst>
            <a:ext uri="{FF2B5EF4-FFF2-40B4-BE49-F238E27FC236}">
              <a16:creationId xmlns:a16="http://schemas.microsoft.com/office/drawing/2014/main" id="{C05D6044-9894-43A9-83E4-0871279C40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</xdr:col>
      <xdr:colOff>108325</xdr:colOff>
      <xdr:row>66</xdr:row>
      <xdr:rowOff>1132</xdr:rowOff>
    </xdr:from>
    <xdr:to>
      <xdr:col>17</xdr:col>
      <xdr:colOff>0</xdr:colOff>
      <xdr:row>76</xdr:row>
      <xdr:rowOff>9153</xdr:rowOff>
    </xdr:to>
    <xdr:graphicFrame macro="">
      <xdr:nvGraphicFramePr>
        <xdr:cNvPr id="25" name="Chart 24">
          <a:extLst>
            <a:ext uri="{FF2B5EF4-FFF2-40B4-BE49-F238E27FC236}">
              <a16:creationId xmlns:a16="http://schemas.microsoft.com/office/drawing/2014/main" id="{861E93F1-6EC5-4F51-913C-A99289402B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18</xdr:col>
      <xdr:colOff>72712</xdr:colOff>
      <xdr:row>66</xdr:row>
      <xdr:rowOff>3765</xdr:rowOff>
    </xdr:from>
    <xdr:to>
      <xdr:col>34</xdr:col>
      <xdr:colOff>8053</xdr:colOff>
      <xdr:row>76</xdr:row>
      <xdr:rowOff>10824</xdr:rowOff>
    </xdr:to>
    <xdr:graphicFrame macro="">
      <xdr:nvGraphicFramePr>
        <xdr:cNvPr id="26" name="Chart 25">
          <a:extLst>
            <a:ext uri="{FF2B5EF4-FFF2-40B4-BE49-F238E27FC236}">
              <a16:creationId xmlns:a16="http://schemas.microsoft.com/office/drawing/2014/main" id="{AC5AA1BD-D4C8-4F72-8919-FA10F590F4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34</xdr:col>
      <xdr:colOff>69383</xdr:colOff>
      <xdr:row>66</xdr:row>
      <xdr:rowOff>16876</xdr:rowOff>
    </xdr:from>
    <xdr:to>
      <xdr:col>50</xdr:col>
      <xdr:colOff>4724</xdr:colOff>
      <xdr:row>76</xdr:row>
      <xdr:rowOff>23935</xdr:rowOff>
    </xdr:to>
    <xdr:graphicFrame macro="">
      <xdr:nvGraphicFramePr>
        <xdr:cNvPr id="27" name="Chart 26">
          <a:extLst>
            <a:ext uri="{FF2B5EF4-FFF2-40B4-BE49-F238E27FC236}">
              <a16:creationId xmlns:a16="http://schemas.microsoft.com/office/drawing/2014/main" id="{BF3E8948-194C-4231-94FD-0D67AFCACE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2</xdr:col>
      <xdr:colOff>682</xdr:colOff>
      <xdr:row>77</xdr:row>
      <xdr:rowOff>14869</xdr:rowOff>
    </xdr:from>
    <xdr:to>
      <xdr:col>17</xdr:col>
      <xdr:colOff>4577</xdr:colOff>
      <xdr:row>87</xdr:row>
      <xdr:rowOff>20594</xdr:rowOff>
    </xdr:to>
    <xdr:graphicFrame macro="">
      <xdr:nvGraphicFramePr>
        <xdr:cNvPr id="28" name="Chart 27">
          <a:extLst>
            <a:ext uri="{FF2B5EF4-FFF2-40B4-BE49-F238E27FC236}">
              <a16:creationId xmlns:a16="http://schemas.microsoft.com/office/drawing/2014/main" id="{E59425EA-62C3-471C-A42D-184FF48B0E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18</xdr:col>
      <xdr:colOff>70889</xdr:colOff>
      <xdr:row>77</xdr:row>
      <xdr:rowOff>7354</xdr:rowOff>
    </xdr:from>
    <xdr:to>
      <xdr:col>34</xdr:col>
      <xdr:colOff>6230</xdr:colOff>
      <xdr:row>87</xdr:row>
      <xdr:rowOff>14413</xdr:rowOff>
    </xdr:to>
    <xdr:graphicFrame macro="">
      <xdr:nvGraphicFramePr>
        <xdr:cNvPr id="29" name="Chart 28">
          <a:extLst>
            <a:ext uri="{FF2B5EF4-FFF2-40B4-BE49-F238E27FC236}">
              <a16:creationId xmlns:a16="http://schemas.microsoft.com/office/drawing/2014/main" id="{327E775B-1991-4E60-9DF8-A74A6E6082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34</xdr:col>
      <xdr:colOff>100335</xdr:colOff>
      <xdr:row>76</xdr:row>
      <xdr:rowOff>174358</xdr:rowOff>
    </xdr:from>
    <xdr:to>
      <xdr:col>50</xdr:col>
      <xdr:colOff>35676</xdr:colOff>
      <xdr:row>87</xdr:row>
      <xdr:rowOff>2123</xdr:rowOff>
    </xdr:to>
    <xdr:graphicFrame macro="">
      <xdr:nvGraphicFramePr>
        <xdr:cNvPr id="30" name="Chart 29">
          <a:extLst>
            <a:ext uri="{FF2B5EF4-FFF2-40B4-BE49-F238E27FC236}">
              <a16:creationId xmlns:a16="http://schemas.microsoft.com/office/drawing/2014/main" id="{B05A96EC-B69E-4CAD-BF29-992DF47C64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</xdr:col>
      <xdr:colOff>107576</xdr:colOff>
      <xdr:row>88</xdr:row>
      <xdr:rowOff>7877</xdr:rowOff>
    </xdr:from>
    <xdr:to>
      <xdr:col>17</xdr:col>
      <xdr:colOff>2288</xdr:colOff>
      <xdr:row>98</xdr:row>
      <xdr:rowOff>13730</xdr:rowOff>
    </xdr:to>
    <xdr:graphicFrame macro="">
      <xdr:nvGraphicFramePr>
        <xdr:cNvPr id="31" name="Chart 30">
          <a:extLst>
            <a:ext uri="{FF2B5EF4-FFF2-40B4-BE49-F238E27FC236}">
              <a16:creationId xmlns:a16="http://schemas.microsoft.com/office/drawing/2014/main" id="{DFB51FAA-0B6A-4A3B-AB0B-0603922198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18</xdr:col>
      <xdr:colOff>28482</xdr:colOff>
      <xdr:row>88</xdr:row>
      <xdr:rowOff>6900</xdr:rowOff>
    </xdr:from>
    <xdr:to>
      <xdr:col>33</xdr:col>
      <xdr:colOff>80364</xdr:colOff>
      <xdr:row>98</xdr:row>
      <xdr:rowOff>13959</xdr:rowOff>
    </xdr:to>
    <xdr:graphicFrame macro="">
      <xdr:nvGraphicFramePr>
        <xdr:cNvPr id="32" name="Chart 31">
          <a:extLst>
            <a:ext uri="{FF2B5EF4-FFF2-40B4-BE49-F238E27FC236}">
              <a16:creationId xmlns:a16="http://schemas.microsoft.com/office/drawing/2014/main" id="{A154C849-1A9C-49D6-92A1-D88D4CAD06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34</xdr:col>
      <xdr:colOff>82503</xdr:colOff>
      <xdr:row>88</xdr:row>
      <xdr:rowOff>6900</xdr:rowOff>
    </xdr:from>
    <xdr:to>
      <xdr:col>50</xdr:col>
      <xdr:colOff>17844</xdr:colOff>
      <xdr:row>98</xdr:row>
      <xdr:rowOff>13959</xdr:rowOff>
    </xdr:to>
    <xdr:graphicFrame macro="">
      <xdr:nvGraphicFramePr>
        <xdr:cNvPr id="33" name="Chart 32">
          <a:extLst>
            <a:ext uri="{FF2B5EF4-FFF2-40B4-BE49-F238E27FC236}">
              <a16:creationId xmlns:a16="http://schemas.microsoft.com/office/drawing/2014/main" id="{C36B899C-9D81-4D22-9543-C1B870EB98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2</xdr:col>
      <xdr:colOff>11371</xdr:colOff>
      <xdr:row>105</xdr:row>
      <xdr:rowOff>0</xdr:rowOff>
    </xdr:from>
    <xdr:to>
      <xdr:col>17</xdr:col>
      <xdr:colOff>4577</xdr:colOff>
      <xdr:row>115</xdr:row>
      <xdr:rowOff>6865</xdr:rowOff>
    </xdr:to>
    <xdr:graphicFrame macro="">
      <xdr:nvGraphicFramePr>
        <xdr:cNvPr id="34" name="Chart 33">
          <a:extLst>
            <a:ext uri="{FF2B5EF4-FFF2-40B4-BE49-F238E27FC236}">
              <a16:creationId xmlns:a16="http://schemas.microsoft.com/office/drawing/2014/main" id="{6642243F-A67D-4DD0-8F7B-99C203586B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18</xdr:col>
      <xdr:colOff>55031</xdr:colOff>
      <xdr:row>105</xdr:row>
      <xdr:rowOff>8366</xdr:rowOff>
    </xdr:from>
    <xdr:to>
      <xdr:col>33</xdr:col>
      <xdr:colOff>106913</xdr:colOff>
      <xdr:row>115</xdr:row>
      <xdr:rowOff>15425</xdr:rowOff>
    </xdr:to>
    <xdr:graphicFrame macro="">
      <xdr:nvGraphicFramePr>
        <xdr:cNvPr id="35" name="Chart 34">
          <a:extLst>
            <a:ext uri="{FF2B5EF4-FFF2-40B4-BE49-F238E27FC236}">
              <a16:creationId xmlns:a16="http://schemas.microsoft.com/office/drawing/2014/main" id="{6A60F065-958B-4CD4-BC57-2A78A050C2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34</xdr:col>
      <xdr:colOff>109060</xdr:colOff>
      <xdr:row>105</xdr:row>
      <xdr:rowOff>2632</xdr:rowOff>
    </xdr:from>
    <xdr:to>
      <xdr:col>50</xdr:col>
      <xdr:colOff>44401</xdr:colOff>
      <xdr:row>115</xdr:row>
      <xdr:rowOff>9691</xdr:rowOff>
    </xdr:to>
    <xdr:graphicFrame macro="">
      <xdr:nvGraphicFramePr>
        <xdr:cNvPr id="36" name="Chart 35">
          <a:extLst>
            <a:ext uri="{FF2B5EF4-FFF2-40B4-BE49-F238E27FC236}">
              <a16:creationId xmlns:a16="http://schemas.microsoft.com/office/drawing/2014/main" id="{596A81AC-AD21-4C25-8EFC-1222FAE5FD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</xdr:col>
      <xdr:colOff>107576</xdr:colOff>
      <xdr:row>116</xdr:row>
      <xdr:rowOff>11208</xdr:rowOff>
    </xdr:from>
    <xdr:to>
      <xdr:col>16</xdr:col>
      <xdr:colOff>112126</xdr:colOff>
      <xdr:row>126</xdr:row>
      <xdr:rowOff>2290</xdr:rowOff>
    </xdr:to>
    <xdr:graphicFrame macro="">
      <xdr:nvGraphicFramePr>
        <xdr:cNvPr id="37" name="Chart 36">
          <a:extLst>
            <a:ext uri="{FF2B5EF4-FFF2-40B4-BE49-F238E27FC236}">
              <a16:creationId xmlns:a16="http://schemas.microsoft.com/office/drawing/2014/main" id="{C68ABFB4-E6A8-4F5E-B43A-421CBB75FB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18</xdr:col>
      <xdr:colOff>26124</xdr:colOff>
      <xdr:row>116</xdr:row>
      <xdr:rowOff>10513</xdr:rowOff>
    </xdr:from>
    <xdr:to>
      <xdr:col>33</xdr:col>
      <xdr:colOff>78006</xdr:colOff>
      <xdr:row>126</xdr:row>
      <xdr:rowOff>17571</xdr:rowOff>
    </xdr:to>
    <xdr:graphicFrame macro="">
      <xdr:nvGraphicFramePr>
        <xdr:cNvPr id="38" name="Chart 37">
          <a:extLst>
            <a:ext uri="{FF2B5EF4-FFF2-40B4-BE49-F238E27FC236}">
              <a16:creationId xmlns:a16="http://schemas.microsoft.com/office/drawing/2014/main" id="{FDEFED30-217D-4ACC-A7BD-17EFE9B4B7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34</xdr:col>
      <xdr:colOff>98079</xdr:colOff>
      <xdr:row>116</xdr:row>
      <xdr:rowOff>7188</xdr:rowOff>
    </xdr:from>
    <xdr:to>
      <xdr:col>50</xdr:col>
      <xdr:colOff>33420</xdr:colOff>
      <xdr:row>126</xdr:row>
      <xdr:rowOff>14246</xdr:rowOff>
    </xdr:to>
    <xdr:graphicFrame macro="">
      <xdr:nvGraphicFramePr>
        <xdr:cNvPr id="39" name="Chart 38">
          <a:extLst>
            <a:ext uri="{FF2B5EF4-FFF2-40B4-BE49-F238E27FC236}">
              <a16:creationId xmlns:a16="http://schemas.microsoft.com/office/drawing/2014/main" id="{3FCD2D2B-F251-4193-8DFC-846B7E374B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2</xdr:col>
      <xdr:colOff>937</xdr:colOff>
      <xdr:row>127</xdr:row>
      <xdr:rowOff>17228</xdr:rowOff>
    </xdr:from>
    <xdr:to>
      <xdr:col>17</xdr:col>
      <xdr:colOff>2288</xdr:colOff>
      <xdr:row>137</xdr:row>
      <xdr:rowOff>9153</xdr:rowOff>
    </xdr:to>
    <xdr:graphicFrame macro="">
      <xdr:nvGraphicFramePr>
        <xdr:cNvPr id="40" name="Chart 39">
          <a:extLst>
            <a:ext uri="{FF2B5EF4-FFF2-40B4-BE49-F238E27FC236}">
              <a16:creationId xmlns:a16="http://schemas.microsoft.com/office/drawing/2014/main" id="{3D522E71-7286-4208-B5B3-8A7AD9B7E9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18</xdr:col>
      <xdr:colOff>57309</xdr:colOff>
      <xdr:row>127</xdr:row>
      <xdr:rowOff>14429</xdr:rowOff>
    </xdr:from>
    <xdr:to>
      <xdr:col>33</xdr:col>
      <xdr:colOff>109191</xdr:colOff>
      <xdr:row>137</xdr:row>
      <xdr:rowOff>21488</xdr:rowOff>
    </xdr:to>
    <xdr:graphicFrame macro="">
      <xdr:nvGraphicFramePr>
        <xdr:cNvPr id="41" name="Chart 40">
          <a:extLst>
            <a:ext uri="{FF2B5EF4-FFF2-40B4-BE49-F238E27FC236}">
              <a16:creationId xmlns:a16="http://schemas.microsoft.com/office/drawing/2014/main" id="{F692076C-9AEE-48D7-88CC-44AD046C9D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34</xdr:col>
      <xdr:colOff>99042</xdr:colOff>
      <xdr:row>127</xdr:row>
      <xdr:rowOff>14334</xdr:rowOff>
    </xdr:from>
    <xdr:to>
      <xdr:col>50</xdr:col>
      <xdr:colOff>34383</xdr:colOff>
      <xdr:row>137</xdr:row>
      <xdr:rowOff>21393</xdr:rowOff>
    </xdr:to>
    <xdr:graphicFrame macro="">
      <xdr:nvGraphicFramePr>
        <xdr:cNvPr id="42" name="Chart 41">
          <a:extLst>
            <a:ext uri="{FF2B5EF4-FFF2-40B4-BE49-F238E27FC236}">
              <a16:creationId xmlns:a16="http://schemas.microsoft.com/office/drawing/2014/main" id="{37D9CD00-34A2-4E27-99D7-8DF88C0927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1</xdr:col>
      <xdr:colOff>109885</xdr:colOff>
      <xdr:row>138</xdr:row>
      <xdr:rowOff>6495</xdr:rowOff>
    </xdr:from>
    <xdr:to>
      <xdr:col>17</xdr:col>
      <xdr:colOff>4577</xdr:colOff>
      <xdr:row>148</xdr:row>
      <xdr:rowOff>6865</xdr:rowOff>
    </xdr:to>
    <xdr:graphicFrame macro="">
      <xdr:nvGraphicFramePr>
        <xdr:cNvPr id="43" name="Chart 42">
          <a:extLst>
            <a:ext uri="{FF2B5EF4-FFF2-40B4-BE49-F238E27FC236}">
              <a16:creationId xmlns:a16="http://schemas.microsoft.com/office/drawing/2014/main" id="{64A5369F-AE4C-40DA-B78E-1E43FCC723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18</xdr:col>
      <xdr:colOff>42311</xdr:colOff>
      <xdr:row>138</xdr:row>
      <xdr:rowOff>7126</xdr:rowOff>
    </xdr:from>
    <xdr:to>
      <xdr:col>33</xdr:col>
      <xdr:colOff>94193</xdr:colOff>
      <xdr:row>148</xdr:row>
      <xdr:rowOff>14185</xdr:rowOff>
    </xdr:to>
    <xdr:graphicFrame macro="">
      <xdr:nvGraphicFramePr>
        <xdr:cNvPr id="44" name="Chart 43">
          <a:extLst>
            <a:ext uri="{FF2B5EF4-FFF2-40B4-BE49-F238E27FC236}">
              <a16:creationId xmlns:a16="http://schemas.microsoft.com/office/drawing/2014/main" id="{841A5E6E-D8D5-46E0-8EEF-E1CC13A52E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34</xdr:col>
      <xdr:colOff>90454</xdr:colOff>
      <xdr:row>138</xdr:row>
      <xdr:rowOff>7126</xdr:rowOff>
    </xdr:from>
    <xdr:to>
      <xdr:col>50</xdr:col>
      <xdr:colOff>25795</xdr:colOff>
      <xdr:row>148</xdr:row>
      <xdr:rowOff>14185</xdr:rowOff>
    </xdr:to>
    <xdr:graphicFrame macro="">
      <xdr:nvGraphicFramePr>
        <xdr:cNvPr id="45" name="Chart 44">
          <a:extLst>
            <a:ext uri="{FF2B5EF4-FFF2-40B4-BE49-F238E27FC236}">
              <a16:creationId xmlns:a16="http://schemas.microsoft.com/office/drawing/2014/main" id="{B500A94A-70D1-4F23-9E1B-F460395BC5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2</xdr:col>
      <xdr:colOff>2502</xdr:colOff>
      <xdr:row>155</xdr:row>
      <xdr:rowOff>5103</xdr:rowOff>
    </xdr:from>
    <xdr:to>
      <xdr:col>17</xdr:col>
      <xdr:colOff>2288</xdr:colOff>
      <xdr:row>165</xdr:row>
      <xdr:rowOff>16018</xdr:rowOff>
    </xdr:to>
    <xdr:graphicFrame macro="">
      <xdr:nvGraphicFramePr>
        <xdr:cNvPr id="62" name="Chart 61">
          <a:extLst>
            <a:ext uri="{FF2B5EF4-FFF2-40B4-BE49-F238E27FC236}">
              <a16:creationId xmlns:a16="http://schemas.microsoft.com/office/drawing/2014/main" id="{C0372135-F9B0-48BD-9323-5FC18274AA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18</xdr:col>
      <xdr:colOff>39950</xdr:colOff>
      <xdr:row>155</xdr:row>
      <xdr:rowOff>5733</xdr:rowOff>
    </xdr:from>
    <xdr:to>
      <xdr:col>33</xdr:col>
      <xdr:colOff>91832</xdr:colOff>
      <xdr:row>165</xdr:row>
      <xdr:rowOff>12792</xdr:rowOff>
    </xdr:to>
    <xdr:graphicFrame macro="">
      <xdr:nvGraphicFramePr>
        <xdr:cNvPr id="63" name="Chart 62">
          <a:extLst>
            <a:ext uri="{FF2B5EF4-FFF2-40B4-BE49-F238E27FC236}">
              <a16:creationId xmlns:a16="http://schemas.microsoft.com/office/drawing/2014/main" id="{D861BC90-F220-4046-8D90-46D5F2E26F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34</xdr:col>
      <xdr:colOff>102168</xdr:colOff>
      <xdr:row>155</xdr:row>
      <xdr:rowOff>0</xdr:rowOff>
    </xdr:from>
    <xdr:to>
      <xdr:col>50</xdr:col>
      <xdr:colOff>37509</xdr:colOff>
      <xdr:row>165</xdr:row>
      <xdr:rowOff>7059</xdr:rowOff>
    </xdr:to>
    <xdr:graphicFrame macro="">
      <xdr:nvGraphicFramePr>
        <xdr:cNvPr id="64" name="Chart 63">
          <a:extLst>
            <a:ext uri="{FF2B5EF4-FFF2-40B4-BE49-F238E27FC236}">
              <a16:creationId xmlns:a16="http://schemas.microsoft.com/office/drawing/2014/main" id="{458BD572-97DB-4D10-88ED-4657682BFA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2</xdr:col>
      <xdr:colOff>0</xdr:colOff>
      <xdr:row>166</xdr:row>
      <xdr:rowOff>16899</xdr:rowOff>
    </xdr:from>
    <xdr:to>
      <xdr:col>17</xdr:col>
      <xdr:colOff>2288</xdr:colOff>
      <xdr:row>176</xdr:row>
      <xdr:rowOff>4577</xdr:rowOff>
    </xdr:to>
    <xdr:graphicFrame macro="">
      <xdr:nvGraphicFramePr>
        <xdr:cNvPr id="65" name="Chart 64">
          <a:extLst>
            <a:ext uri="{FF2B5EF4-FFF2-40B4-BE49-F238E27FC236}">
              <a16:creationId xmlns:a16="http://schemas.microsoft.com/office/drawing/2014/main" id="{5274E6CD-8996-4D29-A18E-A35E27101F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53</xdr:col>
      <xdr:colOff>84323</xdr:colOff>
      <xdr:row>5</xdr:row>
      <xdr:rowOff>1199</xdr:rowOff>
    </xdr:from>
    <xdr:to>
      <xdr:col>69</xdr:col>
      <xdr:colOff>34238</xdr:colOff>
      <xdr:row>14</xdr:row>
      <xdr:rowOff>90113</xdr:rowOff>
    </xdr:to>
    <xdr:graphicFrame macro="">
      <xdr:nvGraphicFramePr>
        <xdr:cNvPr id="130" name="Chart 129">
          <a:extLst>
            <a:ext uri="{FF2B5EF4-FFF2-40B4-BE49-F238E27FC236}">
              <a16:creationId xmlns:a16="http://schemas.microsoft.com/office/drawing/2014/main" id="{6E832B26-A53C-4308-8A8F-66773EE8B9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70</xdr:col>
      <xdr:colOff>41935</xdr:colOff>
      <xdr:row>5</xdr:row>
      <xdr:rowOff>5672</xdr:rowOff>
    </xdr:from>
    <xdr:to>
      <xdr:col>85</xdr:col>
      <xdr:colOff>111098</xdr:colOff>
      <xdr:row>14</xdr:row>
      <xdr:rowOff>94586</xdr:rowOff>
    </xdr:to>
    <xdr:graphicFrame macro="">
      <xdr:nvGraphicFramePr>
        <xdr:cNvPr id="131" name="Chart 130">
          <a:extLst>
            <a:ext uri="{FF2B5EF4-FFF2-40B4-BE49-F238E27FC236}">
              <a16:creationId xmlns:a16="http://schemas.microsoft.com/office/drawing/2014/main" id="{03A517BB-C88A-4FA0-8AC5-0424ECD825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86</xdr:col>
      <xdr:colOff>76175</xdr:colOff>
      <xdr:row>5</xdr:row>
      <xdr:rowOff>185</xdr:rowOff>
    </xdr:from>
    <xdr:to>
      <xdr:col>102</xdr:col>
      <xdr:colOff>30152</xdr:colOff>
      <xdr:row>14</xdr:row>
      <xdr:rowOff>89600</xdr:rowOff>
    </xdr:to>
    <xdr:graphicFrame macro="">
      <xdr:nvGraphicFramePr>
        <xdr:cNvPr id="132" name="Chart 131">
          <a:extLst>
            <a:ext uri="{FF2B5EF4-FFF2-40B4-BE49-F238E27FC236}">
              <a16:creationId xmlns:a16="http://schemas.microsoft.com/office/drawing/2014/main" id="{778F4F5B-B148-4E49-94E1-08B843B4C1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53</xdr:col>
      <xdr:colOff>76283</xdr:colOff>
      <xdr:row>16</xdr:row>
      <xdr:rowOff>7874</xdr:rowOff>
    </xdr:from>
    <xdr:to>
      <xdr:col>69</xdr:col>
      <xdr:colOff>33306</xdr:colOff>
      <xdr:row>25</xdr:row>
      <xdr:rowOff>133246</xdr:rowOff>
    </xdr:to>
    <xdr:graphicFrame macro="">
      <xdr:nvGraphicFramePr>
        <xdr:cNvPr id="133" name="Chart 132">
          <a:extLst>
            <a:ext uri="{FF2B5EF4-FFF2-40B4-BE49-F238E27FC236}">
              <a16:creationId xmlns:a16="http://schemas.microsoft.com/office/drawing/2014/main" id="{0E115FF8-D4EB-46A3-BF71-EA1AE6E487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70</xdr:col>
      <xdr:colOff>53021</xdr:colOff>
      <xdr:row>16</xdr:row>
      <xdr:rowOff>15934</xdr:rowOff>
    </xdr:from>
    <xdr:to>
      <xdr:col>86</xdr:col>
      <xdr:colOff>10044</xdr:colOff>
      <xdr:row>25</xdr:row>
      <xdr:rowOff>141306</xdr:rowOff>
    </xdr:to>
    <xdr:graphicFrame macro="">
      <xdr:nvGraphicFramePr>
        <xdr:cNvPr id="134" name="Chart 133">
          <a:extLst>
            <a:ext uri="{FF2B5EF4-FFF2-40B4-BE49-F238E27FC236}">
              <a16:creationId xmlns:a16="http://schemas.microsoft.com/office/drawing/2014/main" id="{967BF778-07F2-4369-BFE1-FC8BB418E7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86</xdr:col>
      <xdr:colOff>66263</xdr:colOff>
      <xdr:row>15</xdr:row>
      <xdr:rowOff>176664</xdr:rowOff>
    </xdr:from>
    <xdr:to>
      <xdr:col>102</xdr:col>
      <xdr:colOff>23286</xdr:colOff>
      <xdr:row>25</xdr:row>
      <xdr:rowOff>115966</xdr:rowOff>
    </xdr:to>
    <xdr:graphicFrame macro="">
      <xdr:nvGraphicFramePr>
        <xdr:cNvPr id="135" name="Chart 134">
          <a:extLst>
            <a:ext uri="{FF2B5EF4-FFF2-40B4-BE49-F238E27FC236}">
              <a16:creationId xmlns:a16="http://schemas.microsoft.com/office/drawing/2014/main" id="{E9143162-D110-47B5-BF9B-0AF6B20485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53</xdr:col>
      <xdr:colOff>97060</xdr:colOff>
      <xdr:row>27</xdr:row>
      <xdr:rowOff>21396</xdr:rowOff>
    </xdr:from>
    <xdr:to>
      <xdr:col>69</xdr:col>
      <xdr:colOff>54083</xdr:colOff>
      <xdr:row>36</xdr:row>
      <xdr:rowOff>146768</xdr:rowOff>
    </xdr:to>
    <xdr:graphicFrame macro="">
      <xdr:nvGraphicFramePr>
        <xdr:cNvPr id="136" name="Chart 135">
          <a:extLst>
            <a:ext uri="{FF2B5EF4-FFF2-40B4-BE49-F238E27FC236}">
              <a16:creationId xmlns:a16="http://schemas.microsoft.com/office/drawing/2014/main" id="{AA6C3F52-FCCD-4D3A-AC49-1D3C41F5B8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70</xdr:col>
      <xdr:colOff>46694</xdr:colOff>
      <xdr:row>27</xdr:row>
      <xdr:rowOff>18189</xdr:rowOff>
    </xdr:from>
    <xdr:to>
      <xdr:col>86</xdr:col>
      <xdr:colOff>3717</xdr:colOff>
      <xdr:row>36</xdr:row>
      <xdr:rowOff>143561</xdr:rowOff>
    </xdr:to>
    <xdr:graphicFrame macro="">
      <xdr:nvGraphicFramePr>
        <xdr:cNvPr id="137" name="Chart 136">
          <a:extLst>
            <a:ext uri="{FF2B5EF4-FFF2-40B4-BE49-F238E27FC236}">
              <a16:creationId xmlns:a16="http://schemas.microsoft.com/office/drawing/2014/main" id="{AC1CFBF9-D8C3-4C98-974A-05A5B04485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86</xdr:col>
      <xdr:colOff>79942</xdr:colOff>
      <xdr:row>27</xdr:row>
      <xdr:rowOff>14812</xdr:rowOff>
    </xdr:from>
    <xdr:to>
      <xdr:col>102</xdr:col>
      <xdr:colOff>36965</xdr:colOff>
      <xdr:row>36</xdr:row>
      <xdr:rowOff>140184</xdr:rowOff>
    </xdr:to>
    <xdr:graphicFrame macro="">
      <xdr:nvGraphicFramePr>
        <xdr:cNvPr id="138" name="Chart 137">
          <a:extLst>
            <a:ext uri="{FF2B5EF4-FFF2-40B4-BE49-F238E27FC236}">
              <a16:creationId xmlns:a16="http://schemas.microsoft.com/office/drawing/2014/main" id="{829520B8-7AB4-4596-BBEB-00BE5D8857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53</xdr:col>
      <xdr:colOff>97731</xdr:colOff>
      <xdr:row>37</xdr:row>
      <xdr:rowOff>180673</xdr:rowOff>
    </xdr:from>
    <xdr:to>
      <xdr:col>69</xdr:col>
      <xdr:colOff>54754</xdr:colOff>
      <xdr:row>47</xdr:row>
      <xdr:rowOff>119976</xdr:rowOff>
    </xdr:to>
    <xdr:graphicFrame macro="">
      <xdr:nvGraphicFramePr>
        <xdr:cNvPr id="139" name="Chart 138">
          <a:extLst>
            <a:ext uri="{FF2B5EF4-FFF2-40B4-BE49-F238E27FC236}">
              <a16:creationId xmlns:a16="http://schemas.microsoft.com/office/drawing/2014/main" id="{D8D3B737-F276-4376-AE9E-AEF539BA37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70</xdr:col>
      <xdr:colOff>75892</xdr:colOff>
      <xdr:row>37</xdr:row>
      <xdr:rowOff>180180</xdr:rowOff>
    </xdr:from>
    <xdr:to>
      <xdr:col>86</xdr:col>
      <xdr:colOff>32915</xdr:colOff>
      <xdr:row>47</xdr:row>
      <xdr:rowOff>119483</xdr:rowOff>
    </xdr:to>
    <xdr:graphicFrame macro="">
      <xdr:nvGraphicFramePr>
        <xdr:cNvPr id="140" name="Chart 139">
          <a:extLst>
            <a:ext uri="{FF2B5EF4-FFF2-40B4-BE49-F238E27FC236}">
              <a16:creationId xmlns:a16="http://schemas.microsoft.com/office/drawing/2014/main" id="{E9F2C3CA-27B2-4804-B2F8-6BDE65278B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86</xdr:col>
      <xdr:colOff>109141</xdr:colOff>
      <xdr:row>37</xdr:row>
      <xdr:rowOff>178235</xdr:rowOff>
    </xdr:from>
    <xdr:to>
      <xdr:col>102</xdr:col>
      <xdr:colOff>66164</xdr:colOff>
      <xdr:row>47</xdr:row>
      <xdr:rowOff>117538</xdr:rowOff>
    </xdr:to>
    <xdr:graphicFrame macro="">
      <xdr:nvGraphicFramePr>
        <xdr:cNvPr id="141" name="Chart 140">
          <a:extLst>
            <a:ext uri="{FF2B5EF4-FFF2-40B4-BE49-F238E27FC236}">
              <a16:creationId xmlns:a16="http://schemas.microsoft.com/office/drawing/2014/main" id="{E77B5F45-3C13-4C1B-BD3F-F8EAA88A25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70</xdr:col>
      <xdr:colOff>74412</xdr:colOff>
      <xdr:row>65</xdr:row>
      <xdr:rowOff>173720</xdr:rowOff>
    </xdr:from>
    <xdr:to>
      <xdr:col>85</xdr:col>
      <xdr:colOff>43951</xdr:colOff>
      <xdr:row>75</xdr:row>
      <xdr:rowOff>175846</xdr:rowOff>
    </xdr:to>
    <xdr:graphicFrame macro="">
      <xdr:nvGraphicFramePr>
        <xdr:cNvPr id="146" name="Chart 145">
          <a:extLst>
            <a:ext uri="{FF2B5EF4-FFF2-40B4-BE49-F238E27FC236}">
              <a16:creationId xmlns:a16="http://schemas.microsoft.com/office/drawing/2014/main" id="{05FEE57D-5B62-4153-8710-5F01B755BA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87</xdr:col>
      <xdr:colOff>38004</xdr:colOff>
      <xdr:row>66</xdr:row>
      <xdr:rowOff>4469</xdr:rowOff>
    </xdr:from>
    <xdr:to>
      <xdr:col>102</xdr:col>
      <xdr:colOff>7543</xdr:colOff>
      <xdr:row>76</xdr:row>
      <xdr:rowOff>6595</xdr:rowOff>
    </xdr:to>
    <xdr:graphicFrame macro="">
      <xdr:nvGraphicFramePr>
        <xdr:cNvPr id="147" name="Chart 146">
          <a:extLst>
            <a:ext uri="{FF2B5EF4-FFF2-40B4-BE49-F238E27FC236}">
              <a16:creationId xmlns:a16="http://schemas.microsoft.com/office/drawing/2014/main" id="{BB3A4236-912E-40C9-BFB7-B48155A34C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54</xdr:col>
      <xdr:colOff>4685</xdr:colOff>
      <xdr:row>76</xdr:row>
      <xdr:rowOff>177262</xdr:rowOff>
    </xdr:from>
    <xdr:to>
      <xdr:col>68</xdr:col>
      <xdr:colOff>91455</xdr:colOff>
      <xdr:row>86</xdr:row>
      <xdr:rowOff>169602</xdr:rowOff>
    </xdr:to>
    <xdr:graphicFrame macro="">
      <xdr:nvGraphicFramePr>
        <xdr:cNvPr id="148" name="Chart 147">
          <a:extLst>
            <a:ext uri="{FF2B5EF4-FFF2-40B4-BE49-F238E27FC236}">
              <a16:creationId xmlns:a16="http://schemas.microsoft.com/office/drawing/2014/main" id="{2705ECB2-99F8-454F-A0A5-2B916DFE77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70</xdr:col>
      <xdr:colOff>111665</xdr:colOff>
      <xdr:row>77</xdr:row>
      <xdr:rowOff>13439</xdr:rowOff>
    </xdr:from>
    <xdr:to>
      <xdr:col>85</xdr:col>
      <xdr:colOff>81204</xdr:colOff>
      <xdr:row>87</xdr:row>
      <xdr:rowOff>5779</xdr:rowOff>
    </xdr:to>
    <xdr:graphicFrame macro="">
      <xdr:nvGraphicFramePr>
        <xdr:cNvPr id="149" name="Chart 148">
          <a:extLst>
            <a:ext uri="{FF2B5EF4-FFF2-40B4-BE49-F238E27FC236}">
              <a16:creationId xmlns:a16="http://schemas.microsoft.com/office/drawing/2014/main" id="{39331EB1-73E1-4966-A6DB-E3414FC2A9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87</xdr:col>
      <xdr:colOff>33738</xdr:colOff>
      <xdr:row>77</xdr:row>
      <xdr:rowOff>7660</xdr:rowOff>
    </xdr:from>
    <xdr:to>
      <xdr:col>102</xdr:col>
      <xdr:colOff>3277</xdr:colOff>
      <xdr:row>87</xdr:row>
      <xdr:rowOff>0</xdr:rowOff>
    </xdr:to>
    <xdr:graphicFrame macro="">
      <xdr:nvGraphicFramePr>
        <xdr:cNvPr id="150" name="Chart 149">
          <a:extLst>
            <a:ext uri="{FF2B5EF4-FFF2-40B4-BE49-F238E27FC236}">
              <a16:creationId xmlns:a16="http://schemas.microsoft.com/office/drawing/2014/main" id="{4631BA8A-C6C0-43A0-A7E0-5E93C04A7C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54</xdr:col>
      <xdr:colOff>1550</xdr:colOff>
      <xdr:row>87</xdr:row>
      <xdr:rowOff>177344</xdr:rowOff>
    </xdr:from>
    <xdr:to>
      <xdr:col>68</xdr:col>
      <xdr:colOff>88320</xdr:colOff>
      <xdr:row>98</xdr:row>
      <xdr:rowOff>20515</xdr:rowOff>
    </xdr:to>
    <xdr:graphicFrame macro="">
      <xdr:nvGraphicFramePr>
        <xdr:cNvPr id="151" name="Chart 150">
          <a:extLst>
            <a:ext uri="{FF2B5EF4-FFF2-40B4-BE49-F238E27FC236}">
              <a16:creationId xmlns:a16="http://schemas.microsoft.com/office/drawing/2014/main" id="{1771EC9B-CCEB-45D4-B2EE-007E445FD7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70</xdr:col>
      <xdr:colOff>108500</xdr:colOff>
      <xdr:row>88</xdr:row>
      <xdr:rowOff>7035</xdr:rowOff>
    </xdr:from>
    <xdr:to>
      <xdr:col>85</xdr:col>
      <xdr:colOff>78039</xdr:colOff>
      <xdr:row>98</xdr:row>
      <xdr:rowOff>32564</xdr:rowOff>
    </xdr:to>
    <xdr:graphicFrame macro="">
      <xdr:nvGraphicFramePr>
        <xdr:cNvPr id="152" name="Chart 151">
          <a:extLst>
            <a:ext uri="{FF2B5EF4-FFF2-40B4-BE49-F238E27FC236}">
              <a16:creationId xmlns:a16="http://schemas.microsoft.com/office/drawing/2014/main" id="{1F153B65-6CD4-4081-8FCA-879241DE0E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87</xdr:col>
      <xdr:colOff>35615</xdr:colOff>
      <xdr:row>88</xdr:row>
      <xdr:rowOff>522</xdr:rowOff>
    </xdr:from>
    <xdr:to>
      <xdr:col>102</xdr:col>
      <xdr:colOff>5154</xdr:colOff>
      <xdr:row>98</xdr:row>
      <xdr:rowOff>26051</xdr:rowOff>
    </xdr:to>
    <xdr:graphicFrame macro="">
      <xdr:nvGraphicFramePr>
        <xdr:cNvPr id="153" name="Chart 152">
          <a:extLst>
            <a:ext uri="{FF2B5EF4-FFF2-40B4-BE49-F238E27FC236}">
              <a16:creationId xmlns:a16="http://schemas.microsoft.com/office/drawing/2014/main" id="{58AA5990-FC5E-431E-BE72-27FFA861A8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54</xdr:col>
      <xdr:colOff>79970</xdr:colOff>
      <xdr:row>105</xdr:row>
      <xdr:rowOff>9453</xdr:rowOff>
    </xdr:from>
    <xdr:to>
      <xdr:col>69</xdr:col>
      <xdr:colOff>85642</xdr:colOff>
      <xdr:row>115</xdr:row>
      <xdr:rowOff>10438</xdr:rowOff>
    </xdr:to>
    <xdr:graphicFrame macro="">
      <xdr:nvGraphicFramePr>
        <xdr:cNvPr id="154" name="Chart 153">
          <a:extLst>
            <a:ext uri="{FF2B5EF4-FFF2-40B4-BE49-F238E27FC236}">
              <a16:creationId xmlns:a16="http://schemas.microsoft.com/office/drawing/2014/main" id="{6977DE10-46E2-482C-91C4-6A7CB8937D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70</xdr:col>
      <xdr:colOff>96622</xdr:colOff>
      <xdr:row>105</xdr:row>
      <xdr:rowOff>17821</xdr:rowOff>
    </xdr:from>
    <xdr:to>
      <xdr:col>85</xdr:col>
      <xdr:colOff>102293</xdr:colOff>
      <xdr:row>115</xdr:row>
      <xdr:rowOff>18806</xdr:rowOff>
    </xdr:to>
    <xdr:graphicFrame macro="">
      <xdr:nvGraphicFramePr>
        <xdr:cNvPr id="155" name="Chart 154">
          <a:extLst>
            <a:ext uri="{FF2B5EF4-FFF2-40B4-BE49-F238E27FC236}">
              <a16:creationId xmlns:a16="http://schemas.microsoft.com/office/drawing/2014/main" id="{C8A3F274-986A-48C5-A30F-C38345078B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87</xdr:col>
      <xdr:colOff>23326</xdr:colOff>
      <xdr:row>105</xdr:row>
      <xdr:rowOff>1649</xdr:rowOff>
    </xdr:from>
    <xdr:to>
      <xdr:col>102</xdr:col>
      <xdr:colOff>28997</xdr:colOff>
      <xdr:row>115</xdr:row>
      <xdr:rowOff>2634</xdr:rowOff>
    </xdr:to>
    <xdr:graphicFrame macro="">
      <xdr:nvGraphicFramePr>
        <xdr:cNvPr id="156" name="Chart 155">
          <a:extLst>
            <a:ext uri="{FF2B5EF4-FFF2-40B4-BE49-F238E27FC236}">
              <a16:creationId xmlns:a16="http://schemas.microsoft.com/office/drawing/2014/main" id="{E8B7E57B-5CC7-4ECD-8F83-7EC95B120C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>
    <xdr:from>
      <xdr:col>54</xdr:col>
      <xdr:colOff>75053</xdr:colOff>
      <xdr:row>116</xdr:row>
      <xdr:rowOff>8841</xdr:rowOff>
    </xdr:from>
    <xdr:to>
      <xdr:col>69</xdr:col>
      <xdr:colOff>80725</xdr:colOff>
      <xdr:row>126</xdr:row>
      <xdr:rowOff>31315</xdr:rowOff>
    </xdr:to>
    <xdr:graphicFrame macro="">
      <xdr:nvGraphicFramePr>
        <xdr:cNvPr id="157" name="Chart 156">
          <a:extLst>
            <a:ext uri="{FF2B5EF4-FFF2-40B4-BE49-F238E27FC236}">
              <a16:creationId xmlns:a16="http://schemas.microsoft.com/office/drawing/2014/main" id="{A7E8C85D-8393-4D03-A1B6-D39CECAC0F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>
    <xdr:from>
      <xdr:col>71</xdr:col>
      <xdr:colOff>664</xdr:colOff>
      <xdr:row>115</xdr:row>
      <xdr:rowOff>179453</xdr:rowOff>
    </xdr:from>
    <xdr:to>
      <xdr:col>86</xdr:col>
      <xdr:colOff>6335</xdr:colOff>
      <xdr:row>126</xdr:row>
      <xdr:rowOff>22421</xdr:rowOff>
    </xdr:to>
    <xdr:graphicFrame macro="">
      <xdr:nvGraphicFramePr>
        <xdr:cNvPr id="158" name="Chart 157">
          <a:extLst>
            <a:ext uri="{FF2B5EF4-FFF2-40B4-BE49-F238E27FC236}">
              <a16:creationId xmlns:a16="http://schemas.microsoft.com/office/drawing/2014/main" id="{15D2C2AE-645D-43F6-9067-33504E7A40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twoCellAnchor>
    <xdr:from>
      <xdr:col>87</xdr:col>
      <xdr:colOff>16306</xdr:colOff>
      <xdr:row>115</xdr:row>
      <xdr:rowOff>174784</xdr:rowOff>
    </xdr:from>
    <xdr:to>
      <xdr:col>102</xdr:col>
      <xdr:colOff>21977</xdr:colOff>
      <xdr:row>126</xdr:row>
      <xdr:rowOff>9367</xdr:rowOff>
    </xdr:to>
    <xdr:graphicFrame macro="">
      <xdr:nvGraphicFramePr>
        <xdr:cNvPr id="159" name="Chart 158">
          <a:extLst>
            <a:ext uri="{FF2B5EF4-FFF2-40B4-BE49-F238E27FC236}">
              <a16:creationId xmlns:a16="http://schemas.microsoft.com/office/drawing/2014/main" id="{9628C65E-8E80-45EF-ACBE-871A616E79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>
    <xdr:from>
      <xdr:col>54</xdr:col>
      <xdr:colOff>65551</xdr:colOff>
      <xdr:row>127</xdr:row>
      <xdr:rowOff>14310</xdr:rowOff>
    </xdr:from>
    <xdr:to>
      <xdr:col>69</xdr:col>
      <xdr:colOff>71223</xdr:colOff>
      <xdr:row>137</xdr:row>
      <xdr:rowOff>26623</xdr:rowOff>
    </xdr:to>
    <xdr:graphicFrame macro="">
      <xdr:nvGraphicFramePr>
        <xdr:cNvPr id="160" name="Chart 159">
          <a:extLst>
            <a:ext uri="{FF2B5EF4-FFF2-40B4-BE49-F238E27FC236}">
              <a16:creationId xmlns:a16="http://schemas.microsoft.com/office/drawing/2014/main" id="{015191DD-28BC-45E6-B809-7562B675E0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twoCellAnchor>
    <xdr:from>
      <xdr:col>71</xdr:col>
      <xdr:colOff>57143</xdr:colOff>
      <xdr:row>127</xdr:row>
      <xdr:rowOff>29440</xdr:rowOff>
    </xdr:from>
    <xdr:to>
      <xdr:col>86</xdr:col>
      <xdr:colOff>62814</xdr:colOff>
      <xdr:row>137</xdr:row>
      <xdr:rowOff>41753</xdr:rowOff>
    </xdr:to>
    <xdr:graphicFrame macro="">
      <xdr:nvGraphicFramePr>
        <xdr:cNvPr id="161" name="Chart 160">
          <a:extLst>
            <a:ext uri="{FF2B5EF4-FFF2-40B4-BE49-F238E27FC236}">
              <a16:creationId xmlns:a16="http://schemas.microsoft.com/office/drawing/2014/main" id="{BBC66E9E-DD5B-4AEE-B1E6-F5EC31BF0E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twoCellAnchor>
    <xdr:from>
      <xdr:col>87</xdr:col>
      <xdr:colOff>60496</xdr:colOff>
      <xdr:row>127</xdr:row>
      <xdr:rowOff>11416</xdr:rowOff>
    </xdr:from>
    <xdr:to>
      <xdr:col>102</xdr:col>
      <xdr:colOff>66167</xdr:colOff>
      <xdr:row>137</xdr:row>
      <xdr:rowOff>23729</xdr:rowOff>
    </xdr:to>
    <xdr:graphicFrame macro="">
      <xdr:nvGraphicFramePr>
        <xdr:cNvPr id="162" name="Chart 161">
          <a:extLst>
            <a:ext uri="{FF2B5EF4-FFF2-40B4-BE49-F238E27FC236}">
              <a16:creationId xmlns:a16="http://schemas.microsoft.com/office/drawing/2014/main" id="{A3BEA44B-AD67-4D61-A27F-F886E3E0FB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>
    <xdr:from>
      <xdr:col>54</xdr:col>
      <xdr:colOff>66923</xdr:colOff>
      <xdr:row>138</xdr:row>
      <xdr:rowOff>7569</xdr:rowOff>
    </xdr:from>
    <xdr:to>
      <xdr:col>69</xdr:col>
      <xdr:colOff>72595</xdr:colOff>
      <xdr:row>148</xdr:row>
      <xdr:rowOff>9807</xdr:rowOff>
    </xdr:to>
    <xdr:graphicFrame macro="">
      <xdr:nvGraphicFramePr>
        <xdr:cNvPr id="163" name="Chart 162">
          <a:extLst>
            <a:ext uri="{FF2B5EF4-FFF2-40B4-BE49-F238E27FC236}">
              <a16:creationId xmlns:a16="http://schemas.microsoft.com/office/drawing/2014/main" id="{BDB10EE7-0345-49D4-841D-BE2CCA52C6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>
    <xdr:from>
      <xdr:col>71</xdr:col>
      <xdr:colOff>15670</xdr:colOff>
      <xdr:row>138</xdr:row>
      <xdr:rowOff>8200</xdr:rowOff>
    </xdr:from>
    <xdr:to>
      <xdr:col>86</xdr:col>
      <xdr:colOff>21341</xdr:colOff>
      <xdr:row>148</xdr:row>
      <xdr:rowOff>10438</xdr:rowOff>
    </xdr:to>
    <xdr:graphicFrame macro="">
      <xdr:nvGraphicFramePr>
        <xdr:cNvPr id="164" name="Chart 163">
          <a:extLst>
            <a:ext uri="{FF2B5EF4-FFF2-40B4-BE49-F238E27FC236}">
              <a16:creationId xmlns:a16="http://schemas.microsoft.com/office/drawing/2014/main" id="{4AE69F31-39EA-4B98-8B3C-07661A683D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>
    <xdr:from>
      <xdr:col>87</xdr:col>
      <xdr:colOff>24720</xdr:colOff>
      <xdr:row>138</xdr:row>
      <xdr:rowOff>8200</xdr:rowOff>
    </xdr:from>
    <xdr:to>
      <xdr:col>102</xdr:col>
      <xdr:colOff>30391</xdr:colOff>
      <xdr:row>148</xdr:row>
      <xdr:rowOff>10438</xdr:rowOff>
    </xdr:to>
    <xdr:graphicFrame macro="">
      <xdr:nvGraphicFramePr>
        <xdr:cNvPr id="165" name="Chart 164">
          <a:extLst>
            <a:ext uri="{FF2B5EF4-FFF2-40B4-BE49-F238E27FC236}">
              <a16:creationId xmlns:a16="http://schemas.microsoft.com/office/drawing/2014/main" id="{F62BFA78-A40F-4CA7-8B74-3787A215AC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"/>
        </a:graphicData>
      </a:graphic>
    </xdr:graphicFrame>
    <xdr:clientData/>
  </xdr:twoCellAnchor>
  <xdr:twoCellAnchor>
    <xdr:from>
      <xdr:col>54</xdr:col>
      <xdr:colOff>17753</xdr:colOff>
      <xdr:row>154</xdr:row>
      <xdr:rowOff>186446</xdr:rowOff>
    </xdr:from>
    <xdr:to>
      <xdr:col>69</xdr:col>
      <xdr:colOff>23425</xdr:colOff>
      <xdr:row>164</xdr:row>
      <xdr:rowOff>35542</xdr:rowOff>
    </xdr:to>
    <xdr:graphicFrame macro="">
      <xdr:nvGraphicFramePr>
        <xdr:cNvPr id="166" name="Chart 165">
          <a:extLst>
            <a:ext uri="{FF2B5EF4-FFF2-40B4-BE49-F238E27FC236}">
              <a16:creationId xmlns:a16="http://schemas.microsoft.com/office/drawing/2014/main" id="{66195E35-9832-47E3-8236-CC89FF13CC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>
    <xdr:from>
      <xdr:col>70</xdr:col>
      <xdr:colOff>105243</xdr:colOff>
      <xdr:row>154</xdr:row>
      <xdr:rowOff>187076</xdr:rowOff>
    </xdr:from>
    <xdr:to>
      <xdr:col>85</xdr:col>
      <xdr:colOff>110914</xdr:colOff>
      <xdr:row>164</xdr:row>
      <xdr:rowOff>36172</xdr:rowOff>
    </xdr:to>
    <xdr:graphicFrame macro="">
      <xdr:nvGraphicFramePr>
        <xdr:cNvPr id="167" name="Chart 166">
          <a:extLst>
            <a:ext uri="{FF2B5EF4-FFF2-40B4-BE49-F238E27FC236}">
              <a16:creationId xmlns:a16="http://schemas.microsoft.com/office/drawing/2014/main" id="{7B16A3C1-797D-4FF3-A6CE-0837DBD41D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4"/>
        </a:graphicData>
      </a:graphic>
    </xdr:graphicFrame>
    <xdr:clientData/>
  </xdr:twoCellAnchor>
  <xdr:twoCellAnchor>
    <xdr:from>
      <xdr:col>87</xdr:col>
      <xdr:colOff>14258</xdr:colOff>
      <xdr:row>154</xdr:row>
      <xdr:rowOff>181341</xdr:rowOff>
    </xdr:from>
    <xdr:to>
      <xdr:col>102</xdr:col>
      <xdr:colOff>19929</xdr:colOff>
      <xdr:row>164</xdr:row>
      <xdr:rowOff>30437</xdr:rowOff>
    </xdr:to>
    <xdr:graphicFrame macro="">
      <xdr:nvGraphicFramePr>
        <xdr:cNvPr id="168" name="Chart 167">
          <a:extLst>
            <a:ext uri="{FF2B5EF4-FFF2-40B4-BE49-F238E27FC236}">
              <a16:creationId xmlns:a16="http://schemas.microsoft.com/office/drawing/2014/main" id="{BCF943AB-ED78-45FE-A0A4-2873E68608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5"/>
        </a:graphicData>
      </a:graphic>
    </xdr:graphicFrame>
    <xdr:clientData/>
  </xdr:twoCellAnchor>
  <xdr:twoCellAnchor>
    <xdr:from>
      <xdr:col>54</xdr:col>
      <xdr:colOff>15252</xdr:colOff>
      <xdr:row>166</xdr:row>
      <xdr:rowOff>12455</xdr:rowOff>
    </xdr:from>
    <xdr:to>
      <xdr:col>69</xdr:col>
      <xdr:colOff>20924</xdr:colOff>
      <xdr:row>175</xdr:row>
      <xdr:rowOff>49441</xdr:rowOff>
    </xdr:to>
    <xdr:graphicFrame macro="">
      <xdr:nvGraphicFramePr>
        <xdr:cNvPr id="169" name="Chart 168">
          <a:extLst>
            <a:ext uri="{FF2B5EF4-FFF2-40B4-BE49-F238E27FC236}">
              <a16:creationId xmlns:a16="http://schemas.microsoft.com/office/drawing/2014/main" id="{CA65BE7F-262F-4638-87B5-67521A48DC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6"/>
        </a:graphicData>
      </a:graphic>
    </xdr:graphicFrame>
    <xdr:clientData/>
  </xdr:twoCellAnchor>
  <xdr:twoCellAnchor>
    <xdr:from>
      <xdr:col>54</xdr:col>
      <xdr:colOff>2755</xdr:colOff>
      <xdr:row>54</xdr:row>
      <xdr:rowOff>176531</xdr:rowOff>
    </xdr:from>
    <xdr:to>
      <xdr:col>68</xdr:col>
      <xdr:colOff>89525</xdr:colOff>
      <xdr:row>65</xdr:row>
      <xdr:rowOff>16947</xdr:rowOff>
    </xdr:to>
    <xdr:graphicFrame macro="">
      <xdr:nvGraphicFramePr>
        <xdr:cNvPr id="82" name="Chart 81">
          <a:extLst>
            <a:ext uri="{FF2B5EF4-FFF2-40B4-BE49-F238E27FC236}">
              <a16:creationId xmlns:a16="http://schemas.microsoft.com/office/drawing/2014/main" id="{99EFB21C-0CCF-4572-AC7F-CE8C7740DF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7"/>
        </a:graphicData>
      </a:graphic>
    </xdr:graphicFrame>
    <xdr:clientData/>
  </xdr:twoCellAnchor>
  <xdr:twoCellAnchor>
    <xdr:from>
      <xdr:col>70</xdr:col>
      <xdr:colOff>72164</xdr:colOff>
      <xdr:row>54</xdr:row>
      <xdr:rowOff>172609</xdr:rowOff>
    </xdr:from>
    <xdr:to>
      <xdr:col>85</xdr:col>
      <xdr:colOff>41703</xdr:colOff>
      <xdr:row>65</xdr:row>
      <xdr:rowOff>13025</xdr:rowOff>
    </xdr:to>
    <xdr:graphicFrame macro="">
      <xdr:nvGraphicFramePr>
        <xdr:cNvPr id="83" name="Chart 82">
          <a:extLst>
            <a:ext uri="{FF2B5EF4-FFF2-40B4-BE49-F238E27FC236}">
              <a16:creationId xmlns:a16="http://schemas.microsoft.com/office/drawing/2014/main" id="{3C87B3AD-F196-4B65-9DAA-13EB4A7CD2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8"/>
        </a:graphicData>
      </a:graphic>
    </xdr:graphicFrame>
    <xdr:clientData/>
  </xdr:twoCellAnchor>
  <xdr:twoCellAnchor>
    <xdr:from>
      <xdr:col>87</xdr:col>
      <xdr:colOff>19553</xdr:colOff>
      <xdr:row>55</xdr:row>
      <xdr:rowOff>3275</xdr:rowOff>
    </xdr:from>
    <xdr:to>
      <xdr:col>101</xdr:col>
      <xdr:colOff>106322</xdr:colOff>
      <xdr:row>65</xdr:row>
      <xdr:rowOff>26050</xdr:rowOff>
    </xdr:to>
    <xdr:graphicFrame macro="">
      <xdr:nvGraphicFramePr>
        <xdr:cNvPr id="84" name="Chart 83">
          <a:extLst>
            <a:ext uri="{FF2B5EF4-FFF2-40B4-BE49-F238E27FC236}">
              <a16:creationId xmlns:a16="http://schemas.microsoft.com/office/drawing/2014/main" id="{9B4D9C1A-BA2D-4B31-AD1E-BA37D9E6B0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9"/>
        </a:graphicData>
      </a:graphic>
    </xdr:graphicFrame>
    <xdr:clientData/>
  </xdr:twoCellAnchor>
  <xdr:twoCellAnchor>
    <xdr:from>
      <xdr:col>54</xdr:col>
      <xdr:colOff>6961</xdr:colOff>
      <xdr:row>66</xdr:row>
      <xdr:rowOff>8265</xdr:rowOff>
    </xdr:from>
    <xdr:to>
      <xdr:col>68</xdr:col>
      <xdr:colOff>93731</xdr:colOff>
      <xdr:row>76</xdr:row>
      <xdr:rowOff>10391</xdr:rowOff>
    </xdr:to>
    <xdr:graphicFrame macro="">
      <xdr:nvGraphicFramePr>
        <xdr:cNvPr id="85" name="Chart 84">
          <a:extLst>
            <a:ext uri="{FF2B5EF4-FFF2-40B4-BE49-F238E27FC236}">
              <a16:creationId xmlns:a16="http://schemas.microsoft.com/office/drawing/2014/main" id="{64D8FC5B-BB25-4401-AD38-E2996975B8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0"/>
        </a:graphicData>
      </a:graphic>
    </xdr:graphicFrame>
    <xdr:clientData/>
  </xdr:twoCellAnchor>
  <xdr:twoCellAnchor>
    <xdr:from>
      <xdr:col>3</xdr:col>
      <xdr:colOff>0</xdr:colOff>
      <xdr:row>177</xdr:row>
      <xdr:rowOff>3756</xdr:rowOff>
    </xdr:from>
    <xdr:to>
      <xdr:col>48</xdr:col>
      <xdr:colOff>104384</xdr:colOff>
      <xdr:row>197</xdr:row>
      <xdr:rowOff>163691</xdr:rowOff>
    </xdr:to>
    <xdr:graphicFrame macro="">
      <xdr:nvGraphicFramePr>
        <xdr:cNvPr id="87" name="Chart 86">
          <a:extLst>
            <a:ext uri="{FF2B5EF4-FFF2-40B4-BE49-F238E27FC236}">
              <a16:creationId xmlns:a16="http://schemas.microsoft.com/office/drawing/2014/main" id="{1C43FDE8-698E-43FD-B5EE-3521D690F4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1"/>
        </a:graphicData>
      </a:graphic>
    </xdr:graphicFrame>
    <xdr:clientData/>
  </xdr:twoCellAnchor>
  <xdr:twoCellAnchor>
    <xdr:from>
      <xdr:col>55</xdr:col>
      <xdr:colOff>0</xdr:colOff>
      <xdr:row>177</xdr:row>
      <xdr:rowOff>0</xdr:rowOff>
    </xdr:from>
    <xdr:to>
      <xdr:col>100</xdr:col>
      <xdr:colOff>41753</xdr:colOff>
      <xdr:row>197</xdr:row>
      <xdr:rowOff>150810</xdr:rowOff>
    </xdr:to>
    <xdr:graphicFrame macro="">
      <xdr:nvGraphicFramePr>
        <xdr:cNvPr id="88" name="Chart 87">
          <a:extLst>
            <a:ext uri="{FF2B5EF4-FFF2-40B4-BE49-F238E27FC236}">
              <a16:creationId xmlns:a16="http://schemas.microsoft.com/office/drawing/2014/main" id="{F331E7E4-44A4-4677-84A4-AE9DAD33E8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16338</xdr:colOff>
      <xdr:row>5</xdr:row>
      <xdr:rowOff>8440</xdr:rowOff>
    </xdr:from>
    <xdr:to>
      <xdr:col>18</xdr:col>
      <xdr:colOff>112762</xdr:colOff>
      <xdr:row>14</xdr:row>
      <xdr:rowOff>92313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3350056-3B52-4FDD-826D-939B4A6BC0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19</xdr:col>
      <xdr:colOff>87771</xdr:colOff>
      <xdr:row>5</xdr:row>
      <xdr:rowOff>0</xdr:rowOff>
    </xdr:from>
    <xdr:to>
      <xdr:col>34</xdr:col>
      <xdr:colOff>67653</xdr:colOff>
      <xdr:row>14</xdr:row>
      <xdr:rowOff>99113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9151C19-5990-4CF2-8055-7372386FCD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35</xdr:col>
      <xdr:colOff>37314</xdr:colOff>
      <xdr:row>5</xdr:row>
      <xdr:rowOff>5114</xdr:rowOff>
    </xdr:from>
    <xdr:to>
      <xdr:col>50</xdr:col>
      <xdr:colOff>17196</xdr:colOff>
      <xdr:row>14</xdr:row>
      <xdr:rowOff>104227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4C944B16-A3DB-44E9-B47E-2D05405A4A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13909</xdr:colOff>
      <xdr:row>15</xdr:row>
      <xdr:rowOff>152980</xdr:rowOff>
    </xdr:from>
    <xdr:to>
      <xdr:col>18</xdr:col>
      <xdr:colOff>110333</xdr:colOff>
      <xdr:row>25</xdr:row>
      <xdr:rowOff>88039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8EC60A79-0CEC-4690-BE27-8C4CAD760D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19</xdr:col>
      <xdr:colOff>88833</xdr:colOff>
      <xdr:row>15</xdr:row>
      <xdr:rowOff>141754</xdr:rowOff>
    </xdr:from>
    <xdr:to>
      <xdr:col>34</xdr:col>
      <xdr:colOff>68715</xdr:colOff>
      <xdr:row>25</xdr:row>
      <xdr:rowOff>76813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6D17E71C-A0A5-4709-BA18-CD5678C89A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35</xdr:col>
      <xdr:colOff>30897</xdr:colOff>
      <xdr:row>15</xdr:row>
      <xdr:rowOff>161365</xdr:rowOff>
    </xdr:from>
    <xdr:to>
      <xdr:col>50</xdr:col>
      <xdr:colOff>10779</xdr:colOff>
      <xdr:row>25</xdr:row>
      <xdr:rowOff>96424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60425E5-39CD-4F3E-A61F-AD7AE427F0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</xdr:col>
      <xdr:colOff>109020</xdr:colOff>
      <xdr:row>26</xdr:row>
      <xdr:rowOff>174668</xdr:rowOff>
    </xdr:from>
    <xdr:to>
      <xdr:col>18</xdr:col>
      <xdr:colOff>88903</xdr:colOff>
      <xdr:row>36</xdr:row>
      <xdr:rowOff>109727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8759E3B6-9DA4-4A29-8A46-9345C78031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19</xdr:col>
      <xdr:colOff>60230</xdr:colOff>
      <xdr:row>26</xdr:row>
      <xdr:rowOff>174187</xdr:rowOff>
    </xdr:from>
    <xdr:to>
      <xdr:col>34</xdr:col>
      <xdr:colOff>40112</xdr:colOff>
      <xdr:row>36</xdr:row>
      <xdr:rowOff>109246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A3230404-E009-47EA-8678-77B0CB454E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35</xdr:col>
      <xdr:colOff>7084</xdr:colOff>
      <xdr:row>26</xdr:row>
      <xdr:rowOff>164163</xdr:rowOff>
    </xdr:from>
    <xdr:to>
      <xdr:col>49</xdr:col>
      <xdr:colOff>103507</xdr:colOff>
      <xdr:row>36</xdr:row>
      <xdr:rowOff>99222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96360714-2FC9-447C-BCE4-E14A0C97DC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3</xdr:col>
      <xdr:colOff>107602</xdr:colOff>
      <xdr:row>37</xdr:row>
      <xdr:rowOff>170330</xdr:rowOff>
    </xdr:from>
    <xdr:to>
      <xdr:col>18</xdr:col>
      <xdr:colOff>87485</xdr:colOff>
      <xdr:row>47</xdr:row>
      <xdr:rowOff>105388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DD3B61E6-81DE-4557-9900-B6A61E8DA9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19</xdr:col>
      <xdr:colOff>52973</xdr:colOff>
      <xdr:row>37</xdr:row>
      <xdr:rowOff>174624</xdr:rowOff>
    </xdr:from>
    <xdr:to>
      <xdr:col>34</xdr:col>
      <xdr:colOff>32855</xdr:colOff>
      <xdr:row>47</xdr:row>
      <xdr:rowOff>109682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2A51ECEC-2B35-434C-B7F6-F93F9B01FD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35</xdr:col>
      <xdr:colOff>19374</xdr:colOff>
      <xdr:row>37</xdr:row>
      <xdr:rowOff>170331</xdr:rowOff>
    </xdr:from>
    <xdr:to>
      <xdr:col>49</xdr:col>
      <xdr:colOff>115797</xdr:colOff>
      <xdr:row>47</xdr:row>
      <xdr:rowOff>105389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A54F11F0-B946-4771-B25E-2A998906FA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3</xdr:col>
      <xdr:colOff>109021</xdr:colOff>
      <xdr:row>54</xdr:row>
      <xdr:rowOff>166630</xdr:rowOff>
    </xdr:from>
    <xdr:to>
      <xdr:col>18</xdr:col>
      <xdr:colOff>88904</xdr:colOff>
      <xdr:row>64</xdr:row>
      <xdr:rowOff>101689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C5EAE246-806F-42DF-A92E-966439CDDF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19</xdr:col>
      <xdr:colOff>42301</xdr:colOff>
      <xdr:row>54</xdr:row>
      <xdr:rowOff>162337</xdr:rowOff>
    </xdr:from>
    <xdr:to>
      <xdr:col>34</xdr:col>
      <xdr:colOff>22183</xdr:colOff>
      <xdr:row>64</xdr:row>
      <xdr:rowOff>97396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D4375D14-7A37-437F-93A8-69B7E2DACB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35</xdr:col>
      <xdr:colOff>17112</xdr:colOff>
      <xdr:row>54</xdr:row>
      <xdr:rowOff>177245</xdr:rowOff>
    </xdr:from>
    <xdr:to>
      <xdr:col>49</xdr:col>
      <xdr:colOff>113535</xdr:colOff>
      <xdr:row>64</xdr:row>
      <xdr:rowOff>112304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72811705-3E35-450F-BEBC-8FD8989ECD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3</xdr:col>
      <xdr:colOff>108250</xdr:colOff>
      <xdr:row>65</xdr:row>
      <xdr:rowOff>163070</xdr:rowOff>
    </xdr:from>
    <xdr:to>
      <xdr:col>18</xdr:col>
      <xdr:colOff>88133</xdr:colOff>
      <xdr:row>75</xdr:row>
      <xdr:rowOff>98129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id="{96BF9A5F-4AF9-4293-B120-512206A760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19</xdr:col>
      <xdr:colOff>66750</xdr:colOff>
      <xdr:row>65</xdr:row>
      <xdr:rowOff>171395</xdr:rowOff>
    </xdr:from>
    <xdr:to>
      <xdr:col>34</xdr:col>
      <xdr:colOff>46632</xdr:colOff>
      <xdr:row>75</xdr:row>
      <xdr:rowOff>106454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id="{898C2C4C-1B48-4D41-8394-C851DCDC1B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35</xdr:col>
      <xdr:colOff>15402</xdr:colOff>
      <xdr:row>65</xdr:row>
      <xdr:rowOff>173657</xdr:rowOff>
    </xdr:from>
    <xdr:to>
      <xdr:col>49</xdr:col>
      <xdr:colOff>111825</xdr:colOff>
      <xdr:row>75</xdr:row>
      <xdr:rowOff>108716</xdr:rowOff>
    </xdr:to>
    <xdr:graphicFrame macro="">
      <xdr:nvGraphicFramePr>
        <xdr:cNvPr id="19" name="Chart 18">
          <a:extLst>
            <a:ext uri="{FF2B5EF4-FFF2-40B4-BE49-F238E27FC236}">
              <a16:creationId xmlns:a16="http://schemas.microsoft.com/office/drawing/2014/main" id="{42C31FBC-8F7C-47B2-A45F-71CA533C38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3</xdr:col>
      <xdr:colOff>100056</xdr:colOff>
      <xdr:row>77</xdr:row>
      <xdr:rowOff>10676</xdr:rowOff>
    </xdr:from>
    <xdr:to>
      <xdr:col>18</xdr:col>
      <xdr:colOff>79939</xdr:colOff>
      <xdr:row>86</xdr:row>
      <xdr:rowOff>125029</xdr:rowOff>
    </xdr:to>
    <xdr:graphicFrame macro="">
      <xdr:nvGraphicFramePr>
        <xdr:cNvPr id="20" name="Chart 19">
          <a:extLst>
            <a:ext uri="{FF2B5EF4-FFF2-40B4-BE49-F238E27FC236}">
              <a16:creationId xmlns:a16="http://schemas.microsoft.com/office/drawing/2014/main" id="{45CAD6F4-6232-40DA-817B-A625BE06D6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19</xdr:col>
      <xdr:colOff>57138</xdr:colOff>
      <xdr:row>77</xdr:row>
      <xdr:rowOff>648</xdr:rowOff>
    </xdr:from>
    <xdr:to>
      <xdr:col>34</xdr:col>
      <xdr:colOff>37020</xdr:colOff>
      <xdr:row>86</xdr:row>
      <xdr:rowOff>115001</xdr:rowOff>
    </xdr:to>
    <xdr:graphicFrame macro="">
      <xdr:nvGraphicFramePr>
        <xdr:cNvPr id="21" name="Chart 20">
          <a:extLst>
            <a:ext uri="{FF2B5EF4-FFF2-40B4-BE49-F238E27FC236}">
              <a16:creationId xmlns:a16="http://schemas.microsoft.com/office/drawing/2014/main" id="{8BBE2099-CAD8-43CA-8742-481345B14E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35</xdr:col>
      <xdr:colOff>13788</xdr:colOff>
      <xdr:row>77</xdr:row>
      <xdr:rowOff>8439</xdr:rowOff>
    </xdr:from>
    <xdr:to>
      <xdr:col>49</xdr:col>
      <xdr:colOff>110211</xdr:colOff>
      <xdr:row>86</xdr:row>
      <xdr:rowOff>122792</xdr:rowOff>
    </xdr:to>
    <xdr:graphicFrame macro="">
      <xdr:nvGraphicFramePr>
        <xdr:cNvPr id="22" name="Chart 21">
          <a:extLst>
            <a:ext uri="{FF2B5EF4-FFF2-40B4-BE49-F238E27FC236}">
              <a16:creationId xmlns:a16="http://schemas.microsoft.com/office/drawing/2014/main" id="{D2715E58-AD48-4487-A9B0-F096A8FD9E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3</xdr:col>
      <xdr:colOff>95236</xdr:colOff>
      <xdr:row>87</xdr:row>
      <xdr:rowOff>172066</xdr:rowOff>
    </xdr:from>
    <xdr:to>
      <xdr:col>18</xdr:col>
      <xdr:colOff>75119</xdr:colOff>
      <xdr:row>97</xdr:row>
      <xdr:rowOff>107125</xdr:rowOff>
    </xdr:to>
    <xdr:graphicFrame macro="">
      <xdr:nvGraphicFramePr>
        <xdr:cNvPr id="23" name="Chart 22">
          <a:extLst>
            <a:ext uri="{FF2B5EF4-FFF2-40B4-BE49-F238E27FC236}">
              <a16:creationId xmlns:a16="http://schemas.microsoft.com/office/drawing/2014/main" id="{ACD253E8-3E10-470A-A2C9-163350ECB9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19</xdr:col>
      <xdr:colOff>64204</xdr:colOff>
      <xdr:row>87</xdr:row>
      <xdr:rowOff>170775</xdr:rowOff>
    </xdr:from>
    <xdr:to>
      <xdr:col>34</xdr:col>
      <xdr:colOff>44086</xdr:colOff>
      <xdr:row>97</xdr:row>
      <xdr:rowOff>105834</xdr:rowOff>
    </xdr:to>
    <xdr:graphicFrame macro="">
      <xdr:nvGraphicFramePr>
        <xdr:cNvPr id="24" name="Chart 23">
          <a:extLst>
            <a:ext uri="{FF2B5EF4-FFF2-40B4-BE49-F238E27FC236}">
              <a16:creationId xmlns:a16="http://schemas.microsoft.com/office/drawing/2014/main" id="{7A4A758E-313A-4DC3-8AB8-D72711ED2D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35</xdr:col>
      <xdr:colOff>24367</xdr:colOff>
      <xdr:row>87</xdr:row>
      <xdr:rowOff>162338</xdr:rowOff>
    </xdr:from>
    <xdr:to>
      <xdr:col>50</xdr:col>
      <xdr:colOff>4249</xdr:colOff>
      <xdr:row>97</xdr:row>
      <xdr:rowOff>97397</xdr:rowOff>
    </xdr:to>
    <xdr:graphicFrame macro="">
      <xdr:nvGraphicFramePr>
        <xdr:cNvPr id="25" name="Chart 24">
          <a:extLst>
            <a:ext uri="{FF2B5EF4-FFF2-40B4-BE49-F238E27FC236}">
              <a16:creationId xmlns:a16="http://schemas.microsoft.com/office/drawing/2014/main" id="{0346AEB4-D91B-4BAA-BB0D-F99EBD4E16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4</xdr:col>
      <xdr:colOff>12291</xdr:colOff>
      <xdr:row>105</xdr:row>
      <xdr:rowOff>5178</xdr:rowOff>
    </xdr:from>
    <xdr:to>
      <xdr:col>18</xdr:col>
      <xdr:colOff>108715</xdr:colOff>
      <xdr:row>114</xdr:row>
      <xdr:rowOff>119531</xdr:rowOff>
    </xdr:to>
    <xdr:graphicFrame macro="">
      <xdr:nvGraphicFramePr>
        <xdr:cNvPr id="26" name="Chart 25">
          <a:extLst>
            <a:ext uri="{FF2B5EF4-FFF2-40B4-BE49-F238E27FC236}">
              <a16:creationId xmlns:a16="http://schemas.microsoft.com/office/drawing/2014/main" id="{3A8AB766-6314-4FC1-A4A2-66224DCEBC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19</xdr:col>
      <xdr:colOff>78809</xdr:colOff>
      <xdr:row>105</xdr:row>
      <xdr:rowOff>5850</xdr:rowOff>
    </xdr:from>
    <xdr:to>
      <xdr:col>34</xdr:col>
      <xdr:colOff>58691</xdr:colOff>
      <xdr:row>114</xdr:row>
      <xdr:rowOff>120203</xdr:rowOff>
    </xdr:to>
    <xdr:graphicFrame macro="">
      <xdr:nvGraphicFramePr>
        <xdr:cNvPr id="27" name="Chart 26">
          <a:extLst>
            <a:ext uri="{FF2B5EF4-FFF2-40B4-BE49-F238E27FC236}">
              <a16:creationId xmlns:a16="http://schemas.microsoft.com/office/drawing/2014/main" id="{E3338145-23EC-495E-931D-C0DAB20A96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35</xdr:col>
      <xdr:colOff>18605</xdr:colOff>
      <xdr:row>105</xdr:row>
      <xdr:rowOff>8440</xdr:rowOff>
    </xdr:from>
    <xdr:to>
      <xdr:col>49</xdr:col>
      <xdr:colOff>115028</xdr:colOff>
      <xdr:row>114</xdr:row>
      <xdr:rowOff>122793</xdr:rowOff>
    </xdr:to>
    <xdr:graphicFrame macro="">
      <xdr:nvGraphicFramePr>
        <xdr:cNvPr id="28" name="Chart 27">
          <a:extLst>
            <a:ext uri="{FF2B5EF4-FFF2-40B4-BE49-F238E27FC236}">
              <a16:creationId xmlns:a16="http://schemas.microsoft.com/office/drawing/2014/main" id="{8DB930A1-7188-43D0-9A8C-2057B8CA4D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4</xdr:col>
      <xdr:colOff>4943</xdr:colOff>
      <xdr:row>116</xdr:row>
      <xdr:rowOff>12293</xdr:rowOff>
    </xdr:from>
    <xdr:to>
      <xdr:col>18</xdr:col>
      <xdr:colOff>101367</xdr:colOff>
      <xdr:row>125</xdr:row>
      <xdr:rowOff>126646</xdr:rowOff>
    </xdr:to>
    <xdr:graphicFrame macro="">
      <xdr:nvGraphicFramePr>
        <xdr:cNvPr id="29" name="Chart 28">
          <a:extLst>
            <a:ext uri="{FF2B5EF4-FFF2-40B4-BE49-F238E27FC236}">
              <a16:creationId xmlns:a16="http://schemas.microsoft.com/office/drawing/2014/main" id="{5AD9BDDD-FA50-43E9-AD1B-E75CB15E21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19</xdr:col>
      <xdr:colOff>72392</xdr:colOff>
      <xdr:row>115</xdr:row>
      <xdr:rowOff>167125</xdr:rowOff>
    </xdr:from>
    <xdr:to>
      <xdr:col>34</xdr:col>
      <xdr:colOff>52274</xdr:colOff>
      <xdr:row>125</xdr:row>
      <xdr:rowOff>102184</xdr:rowOff>
    </xdr:to>
    <xdr:graphicFrame macro="">
      <xdr:nvGraphicFramePr>
        <xdr:cNvPr id="30" name="Chart 29">
          <a:extLst>
            <a:ext uri="{FF2B5EF4-FFF2-40B4-BE49-F238E27FC236}">
              <a16:creationId xmlns:a16="http://schemas.microsoft.com/office/drawing/2014/main" id="{B01FBF25-3B95-4D12-B62F-67875C5C56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35</xdr:col>
      <xdr:colOff>9764</xdr:colOff>
      <xdr:row>116</xdr:row>
      <xdr:rowOff>2382</xdr:rowOff>
    </xdr:from>
    <xdr:to>
      <xdr:col>49</xdr:col>
      <xdr:colOff>106187</xdr:colOff>
      <xdr:row>125</xdr:row>
      <xdr:rowOff>116735</xdr:rowOff>
    </xdr:to>
    <xdr:graphicFrame macro="">
      <xdr:nvGraphicFramePr>
        <xdr:cNvPr id="31" name="Chart 30">
          <a:extLst>
            <a:ext uri="{FF2B5EF4-FFF2-40B4-BE49-F238E27FC236}">
              <a16:creationId xmlns:a16="http://schemas.microsoft.com/office/drawing/2014/main" id="{0F3DA521-7A15-4DDD-8C07-524E8E92B2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4</xdr:col>
      <xdr:colOff>8965</xdr:colOff>
      <xdr:row>127</xdr:row>
      <xdr:rowOff>1065</xdr:rowOff>
    </xdr:from>
    <xdr:to>
      <xdr:col>18</xdr:col>
      <xdr:colOff>105389</xdr:colOff>
      <xdr:row>136</xdr:row>
      <xdr:rowOff>115418</xdr:rowOff>
    </xdr:to>
    <xdr:graphicFrame macro="">
      <xdr:nvGraphicFramePr>
        <xdr:cNvPr id="32" name="Chart 31">
          <a:extLst>
            <a:ext uri="{FF2B5EF4-FFF2-40B4-BE49-F238E27FC236}">
              <a16:creationId xmlns:a16="http://schemas.microsoft.com/office/drawing/2014/main" id="{AA049833-290F-4390-9035-8FAB712E7B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19</xdr:col>
      <xdr:colOff>72392</xdr:colOff>
      <xdr:row>127</xdr:row>
      <xdr:rowOff>3327</xdr:rowOff>
    </xdr:from>
    <xdr:to>
      <xdr:col>34</xdr:col>
      <xdr:colOff>52274</xdr:colOff>
      <xdr:row>136</xdr:row>
      <xdr:rowOff>117680</xdr:rowOff>
    </xdr:to>
    <xdr:graphicFrame macro="">
      <xdr:nvGraphicFramePr>
        <xdr:cNvPr id="33" name="Chart 32">
          <a:extLst>
            <a:ext uri="{FF2B5EF4-FFF2-40B4-BE49-F238E27FC236}">
              <a16:creationId xmlns:a16="http://schemas.microsoft.com/office/drawing/2014/main" id="{952D3734-8618-462B-A5CD-AABD3D0E1B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35</xdr:col>
      <xdr:colOff>19376</xdr:colOff>
      <xdr:row>126</xdr:row>
      <xdr:rowOff>170775</xdr:rowOff>
    </xdr:from>
    <xdr:to>
      <xdr:col>49</xdr:col>
      <xdr:colOff>115799</xdr:colOff>
      <xdr:row>136</xdr:row>
      <xdr:rowOff>105834</xdr:rowOff>
    </xdr:to>
    <xdr:graphicFrame macro="">
      <xdr:nvGraphicFramePr>
        <xdr:cNvPr id="34" name="Chart 33">
          <a:extLst>
            <a:ext uri="{FF2B5EF4-FFF2-40B4-BE49-F238E27FC236}">
              <a16:creationId xmlns:a16="http://schemas.microsoft.com/office/drawing/2014/main" id="{E89FF5F0-BC7D-4A09-BFD7-6298A0E92C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4</xdr:col>
      <xdr:colOff>8993</xdr:colOff>
      <xdr:row>138</xdr:row>
      <xdr:rowOff>972</xdr:rowOff>
    </xdr:from>
    <xdr:to>
      <xdr:col>18</xdr:col>
      <xdr:colOff>105417</xdr:colOff>
      <xdr:row>147</xdr:row>
      <xdr:rowOff>115325</xdr:rowOff>
    </xdr:to>
    <xdr:graphicFrame macro="">
      <xdr:nvGraphicFramePr>
        <xdr:cNvPr id="35" name="Chart 34">
          <a:extLst>
            <a:ext uri="{FF2B5EF4-FFF2-40B4-BE49-F238E27FC236}">
              <a16:creationId xmlns:a16="http://schemas.microsoft.com/office/drawing/2014/main" id="{1F01D98A-A1C4-401E-A72B-7111C03E60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19</xdr:col>
      <xdr:colOff>70900</xdr:colOff>
      <xdr:row>137</xdr:row>
      <xdr:rowOff>178834</xdr:rowOff>
    </xdr:from>
    <xdr:to>
      <xdr:col>34</xdr:col>
      <xdr:colOff>50782</xdr:colOff>
      <xdr:row>147</xdr:row>
      <xdr:rowOff>113893</xdr:rowOff>
    </xdr:to>
    <xdr:graphicFrame macro="">
      <xdr:nvGraphicFramePr>
        <xdr:cNvPr id="36" name="Chart 35">
          <a:extLst>
            <a:ext uri="{FF2B5EF4-FFF2-40B4-BE49-F238E27FC236}">
              <a16:creationId xmlns:a16="http://schemas.microsoft.com/office/drawing/2014/main" id="{35D51FEB-6557-410D-AB06-808AFF768E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35</xdr:col>
      <xdr:colOff>9641</xdr:colOff>
      <xdr:row>137</xdr:row>
      <xdr:rowOff>177769</xdr:rowOff>
    </xdr:from>
    <xdr:to>
      <xdr:col>49</xdr:col>
      <xdr:colOff>106064</xdr:colOff>
      <xdr:row>147</xdr:row>
      <xdr:rowOff>112828</xdr:rowOff>
    </xdr:to>
    <xdr:graphicFrame macro="">
      <xdr:nvGraphicFramePr>
        <xdr:cNvPr id="37" name="Chart 36">
          <a:extLst>
            <a:ext uri="{FF2B5EF4-FFF2-40B4-BE49-F238E27FC236}">
              <a16:creationId xmlns:a16="http://schemas.microsoft.com/office/drawing/2014/main" id="{FAC0B66F-CED3-4A25-BBE5-234133DE6B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3</xdr:col>
      <xdr:colOff>109021</xdr:colOff>
      <xdr:row>155</xdr:row>
      <xdr:rowOff>5113</xdr:rowOff>
    </xdr:from>
    <xdr:to>
      <xdr:col>18</xdr:col>
      <xdr:colOff>88904</xdr:colOff>
      <xdr:row>164</xdr:row>
      <xdr:rowOff>119466</xdr:rowOff>
    </xdr:to>
    <xdr:graphicFrame macro="">
      <xdr:nvGraphicFramePr>
        <xdr:cNvPr id="38" name="Chart 37">
          <a:extLst>
            <a:ext uri="{FF2B5EF4-FFF2-40B4-BE49-F238E27FC236}">
              <a16:creationId xmlns:a16="http://schemas.microsoft.com/office/drawing/2014/main" id="{D0836DB3-B18E-4A15-813E-151651EBD5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19</xdr:col>
      <xdr:colOff>71746</xdr:colOff>
      <xdr:row>155</xdr:row>
      <xdr:rowOff>8965</xdr:rowOff>
    </xdr:from>
    <xdr:to>
      <xdr:col>34</xdr:col>
      <xdr:colOff>51628</xdr:colOff>
      <xdr:row>164</xdr:row>
      <xdr:rowOff>123318</xdr:rowOff>
    </xdr:to>
    <xdr:graphicFrame macro="">
      <xdr:nvGraphicFramePr>
        <xdr:cNvPr id="39" name="Chart 38">
          <a:extLst>
            <a:ext uri="{FF2B5EF4-FFF2-40B4-BE49-F238E27FC236}">
              <a16:creationId xmlns:a16="http://schemas.microsoft.com/office/drawing/2014/main" id="{51E422F7-F09F-4613-B4C4-A697C6F184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35</xdr:col>
      <xdr:colOff>18604</xdr:colOff>
      <xdr:row>154</xdr:row>
      <xdr:rowOff>175269</xdr:rowOff>
    </xdr:from>
    <xdr:to>
      <xdr:col>49</xdr:col>
      <xdr:colOff>115027</xdr:colOff>
      <xdr:row>164</xdr:row>
      <xdr:rowOff>110328</xdr:rowOff>
    </xdr:to>
    <xdr:graphicFrame macro="">
      <xdr:nvGraphicFramePr>
        <xdr:cNvPr id="40" name="Chart 39">
          <a:extLst>
            <a:ext uri="{FF2B5EF4-FFF2-40B4-BE49-F238E27FC236}">
              <a16:creationId xmlns:a16="http://schemas.microsoft.com/office/drawing/2014/main" id="{D4C22433-8644-4D62-B7A0-44CA517B96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4</xdr:col>
      <xdr:colOff>8992</xdr:colOff>
      <xdr:row>166</xdr:row>
      <xdr:rowOff>3971</xdr:rowOff>
    </xdr:from>
    <xdr:to>
      <xdr:col>18</xdr:col>
      <xdr:colOff>105416</xdr:colOff>
      <xdr:row>175</xdr:row>
      <xdr:rowOff>118324</xdr:rowOff>
    </xdr:to>
    <xdr:graphicFrame macro="">
      <xdr:nvGraphicFramePr>
        <xdr:cNvPr id="41" name="Chart 40">
          <a:extLst>
            <a:ext uri="{FF2B5EF4-FFF2-40B4-BE49-F238E27FC236}">
              <a16:creationId xmlns:a16="http://schemas.microsoft.com/office/drawing/2014/main" id="{97B5D319-2FF4-4DD8-A6E2-3199FC0895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1</xdr:col>
      <xdr:colOff>98612</xdr:colOff>
      <xdr:row>177</xdr:row>
      <xdr:rowOff>0</xdr:rowOff>
    </xdr:from>
    <xdr:to>
      <xdr:col>50</xdr:col>
      <xdr:colOff>7137</xdr:colOff>
      <xdr:row>195</xdr:row>
      <xdr:rowOff>98612</xdr:rowOff>
    </xdr:to>
    <xdr:graphicFrame macro="">
      <xdr:nvGraphicFramePr>
        <xdr:cNvPr id="42" name="Chart 41">
          <a:extLst>
            <a:ext uri="{FF2B5EF4-FFF2-40B4-BE49-F238E27FC236}">
              <a16:creationId xmlns:a16="http://schemas.microsoft.com/office/drawing/2014/main" id="{BC208E6F-9E92-459A-9151-C280C5B488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54</xdr:col>
      <xdr:colOff>7374</xdr:colOff>
      <xdr:row>5</xdr:row>
      <xdr:rowOff>6519</xdr:rowOff>
    </xdr:from>
    <xdr:to>
      <xdr:col>68</xdr:col>
      <xdr:colOff>103798</xdr:colOff>
      <xdr:row>14</xdr:row>
      <xdr:rowOff>98012</xdr:rowOff>
    </xdr:to>
    <xdr:graphicFrame macro="">
      <xdr:nvGraphicFramePr>
        <xdr:cNvPr id="84" name="Chart 83">
          <a:extLst>
            <a:ext uri="{FF2B5EF4-FFF2-40B4-BE49-F238E27FC236}">
              <a16:creationId xmlns:a16="http://schemas.microsoft.com/office/drawing/2014/main" id="{EC0760E9-D53F-476C-B1D2-3962639AD9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70</xdr:col>
      <xdr:colOff>78799</xdr:colOff>
      <xdr:row>5</xdr:row>
      <xdr:rowOff>0</xdr:rowOff>
    </xdr:from>
    <xdr:to>
      <xdr:col>85</xdr:col>
      <xdr:colOff>58681</xdr:colOff>
      <xdr:row>14</xdr:row>
      <xdr:rowOff>99113</xdr:rowOff>
    </xdr:to>
    <xdr:graphicFrame macro="">
      <xdr:nvGraphicFramePr>
        <xdr:cNvPr id="85" name="Chart 84">
          <a:extLst>
            <a:ext uri="{FF2B5EF4-FFF2-40B4-BE49-F238E27FC236}">
              <a16:creationId xmlns:a16="http://schemas.microsoft.com/office/drawing/2014/main" id="{0EC76BA0-5CC3-40ED-877B-5F20B1649C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87</xdr:col>
      <xdr:colOff>10411</xdr:colOff>
      <xdr:row>5</xdr:row>
      <xdr:rowOff>5114</xdr:rowOff>
    </xdr:from>
    <xdr:to>
      <xdr:col>101</xdr:col>
      <xdr:colOff>106834</xdr:colOff>
      <xdr:row>14</xdr:row>
      <xdr:rowOff>104227</xdr:rowOff>
    </xdr:to>
    <xdr:graphicFrame macro="">
      <xdr:nvGraphicFramePr>
        <xdr:cNvPr id="86" name="Chart 85">
          <a:extLst>
            <a:ext uri="{FF2B5EF4-FFF2-40B4-BE49-F238E27FC236}">
              <a16:creationId xmlns:a16="http://schemas.microsoft.com/office/drawing/2014/main" id="{53F9B0D0-B9C0-44FE-9644-4625762FF7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54</xdr:col>
      <xdr:colOff>13907</xdr:colOff>
      <xdr:row>15</xdr:row>
      <xdr:rowOff>161944</xdr:rowOff>
    </xdr:from>
    <xdr:to>
      <xdr:col>68</xdr:col>
      <xdr:colOff>110331</xdr:colOff>
      <xdr:row>25</xdr:row>
      <xdr:rowOff>97003</xdr:rowOff>
    </xdr:to>
    <xdr:graphicFrame macro="">
      <xdr:nvGraphicFramePr>
        <xdr:cNvPr id="87" name="Chart 86">
          <a:extLst>
            <a:ext uri="{FF2B5EF4-FFF2-40B4-BE49-F238E27FC236}">
              <a16:creationId xmlns:a16="http://schemas.microsoft.com/office/drawing/2014/main" id="{1CD3B75B-C9E5-4385-80C7-6D7194C27F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70</xdr:col>
      <xdr:colOff>88829</xdr:colOff>
      <xdr:row>15</xdr:row>
      <xdr:rowOff>159681</xdr:rowOff>
    </xdr:from>
    <xdr:to>
      <xdr:col>85</xdr:col>
      <xdr:colOff>68711</xdr:colOff>
      <xdr:row>25</xdr:row>
      <xdr:rowOff>94740</xdr:rowOff>
    </xdr:to>
    <xdr:graphicFrame macro="">
      <xdr:nvGraphicFramePr>
        <xdr:cNvPr id="88" name="Chart 87">
          <a:extLst>
            <a:ext uri="{FF2B5EF4-FFF2-40B4-BE49-F238E27FC236}">
              <a16:creationId xmlns:a16="http://schemas.microsoft.com/office/drawing/2014/main" id="{75DAD184-0ECB-4ED0-9BFD-A4D646ED96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87</xdr:col>
      <xdr:colOff>21930</xdr:colOff>
      <xdr:row>15</xdr:row>
      <xdr:rowOff>170328</xdr:rowOff>
    </xdr:from>
    <xdr:to>
      <xdr:col>102</xdr:col>
      <xdr:colOff>1812</xdr:colOff>
      <xdr:row>25</xdr:row>
      <xdr:rowOff>105387</xdr:rowOff>
    </xdr:to>
    <xdr:graphicFrame macro="">
      <xdr:nvGraphicFramePr>
        <xdr:cNvPr id="89" name="Chart 88">
          <a:extLst>
            <a:ext uri="{FF2B5EF4-FFF2-40B4-BE49-F238E27FC236}">
              <a16:creationId xmlns:a16="http://schemas.microsoft.com/office/drawing/2014/main" id="{A569978E-4840-4C3D-8D4B-69B2DB1CE1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53</xdr:col>
      <xdr:colOff>109022</xdr:colOff>
      <xdr:row>26</xdr:row>
      <xdr:rowOff>174673</xdr:rowOff>
    </xdr:from>
    <xdr:to>
      <xdr:col>68</xdr:col>
      <xdr:colOff>88904</xdr:colOff>
      <xdr:row>36</xdr:row>
      <xdr:rowOff>109732</xdr:rowOff>
    </xdr:to>
    <xdr:graphicFrame macro="">
      <xdr:nvGraphicFramePr>
        <xdr:cNvPr id="90" name="Chart 89">
          <a:extLst>
            <a:ext uri="{FF2B5EF4-FFF2-40B4-BE49-F238E27FC236}">
              <a16:creationId xmlns:a16="http://schemas.microsoft.com/office/drawing/2014/main" id="{A55C791E-51F8-443C-9C29-D5149A1027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70</xdr:col>
      <xdr:colOff>96086</xdr:colOff>
      <xdr:row>27</xdr:row>
      <xdr:rowOff>3858</xdr:rowOff>
    </xdr:from>
    <xdr:to>
      <xdr:col>85</xdr:col>
      <xdr:colOff>75968</xdr:colOff>
      <xdr:row>36</xdr:row>
      <xdr:rowOff>118211</xdr:rowOff>
    </xdr:to>
    <xdr:graphicFrame macro="">
      <xdr:nvGraphicFramePr>
        <xdr:cNvPr id="91" name="Chart 90">
          <a:extLst>
            <a:ext uri="{FF2B5EF4-FFF2-40B4-BE49-F238E27FC236}">
              <a16:creationId xmlns:a16="http://schemas.microsoft.com/office/drawing/2014/main" id="{39E9B388-EF0E-443A-A52A-96FD6D945F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87</xdr:col>
      <xdr:colOff>7086</xdr:colOff>
      <xdr:row>26</xdr:row>
      <xdr:rowOff>164164</xdr:rowOff>
    </xdr:from>
    <xdr:to>
      <xdr:col>101</xdr:col>
      <xdr:colOff>103509</xdr:colOff>
      <xdr:row>36</xdr:row>
      <xdr:rowOff>99223</xdr:rowOff>
    </xdr:to>
    <xdr:graphicFrame macro="">
      <xdr:nvGraphicFramePr>
        <xdr:cNvPr id="92" name="Chart 91">
          <a:extLst>
            <a:ext uri="{FF2B5EF4-FFF2-40B4-BE49-F238E27FC236}">
              <a16:creationId xmlns:a16="http://schemas.microsoft.com/office/drawing/2014/main" id="{5C290513-EB3D-41B9-BD52-09E0CD3D9B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54</xdr:col>
      <xdr:colOff>8991</xdr:colOff>
      <xdr:row>37</xdr:row>
      <xdr:rowOff>170328</xdr:rowOff>
    </xdr:from>
    <xdr:to>
      <xdr:col>68</xdr:col>
      <xdr:colOff>105415</xdr:colOff>
      <xdr:row>47</xdr:row>
      <xdr:rowOff>105386</xdr:rowOff>
    </xdr:to>
    <xdr:graphicFrame macro="">
      <xdr:nvGraphicFramePr>
        <xdr:cNvPr id="93" name="Chart 92">
          <a:extLst>
            <a:ext uri="{FF2B5EF4-FFF2-40B4-BE49-F238E27FC236}">
              <a16:creationId xmlns:a16="http://schemas.microsoft.com/office/drawing/2014/main" id="{7160E8C6-4A21-494A-867E-45CE69C696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70</xdr:col>
      <xdr:colOff>106756</xdr:colOff>
      <xdr:row>37</xdr:row>
      <xdr:rowOff>174624</xdr:rowOff>
    </xdr:from>
    <xdr:to>
      <xdr:col>85</xdr:col>
      <xdr:colOff>86638</xdr:colOff>
      <xdr:row>47</xdr:row>
      <xdr:rowOff>109682</xdr:rowOff>
    </xdr:to>
    <xdr:graphicFrame macro="">
      <xdr:nvGraphicFramePr>
        <xdr:cNvPr id="94" name="Chart 93">
          <a:extLst>
            <a:ext uri="{FF2B5EF4-FFF2-40B4-BE49-F238E27FC236}">
              <a16:creationId xmlns:a16="http://schemas.microsoft.com/office/drawing/2014/main" id="{DC608E88-DCF1-4D4A-B05B-448E1CEC05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87</xdr:col>
      <xdr:colOff>10411</xdr:colOff>
      <xdr:row>38</xdr:row>
      <xdr:rowOff>-1</xdr:rowOff>
    </xdr:from>
    <xdr:to>
      <xdr:col>101</xdr:col>
      <xdr:colOff>106834</xdr:colOff>
      <xdr:row>47</xdr:row>
      <xdr:rowOff>114352</xdr:rowOff>
    </xdr:to>
    <xdr:graphicFrame macro="">
      <xdr:nvGraphicFramePr>
        <xdr:cNvPr id="95" name="Chart 94">
          <a:extLst>
            <a:ext uri="{FF2B5EF4-FFF2-40B4-BE49-F238E27FC236}">
              <a16:creationId xmlns:a16="http://schemas.microsoft.com/office/drawing/2014/main" id="{E3E31E17-6105-497A-B037-023298F5EA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54</xdr:col>
      <xdr:colOff>1445</xdr:colOff>
      <xdr:row>54</xdr:row>
      <xdr:rowOff>166629</xdr:rowOff>
    </xdr:from>
    <xdr:to>
      <xdr:col>68</xdr:col>
      <xdr:colOff>97869</xdr:colOff>
      <xdr:row>64</xdr:row>
      <xdr:rowOff>101688</xdr:rowOff>
    </xdr:to>
    <xdr:graphicFrame macro="">
      <xdr:nvGraphicFramePr>
        <xdr:cNvPr id="96" name="Chart 95">
          <a:extLst>
            <a:ext uri="{FF2B5EF4-FFF2-40B4-BE49-F238E27FC236}">
              <a16:creationId xmlns:a16="http://schemas.microsoft.com/office/drawing/2014/main" id="{5C2EDB7C-3E76-4218-A054-FC58CE37E9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70</xdr:col>
      <xdr:colOff>78155</xdr:colOff>
      <xdr:row>55</xdr:row>
      <xdr:rowOff>972</xdr:rowOff>
    </xdr:from>
    <xdr:to>
      <xdr:col>85</xdr:col>
      <xdr:colOff>58037</xdr:colOff>
      <xdr:row>64</xdr:row>
      <xdr:rowOff>115325</xdr:rowOff>
    </xdr:to>
    <xdr:graphicFrame macro="">
      <xdr:nvGraphicFramePr>
        <xdr:cNvPr id="97" name="Chart 96">
          <a:extLst>
            <a:ext uri="{FF2B5EF4-FFF2-40B4-BE49-F238E27FC236}">
              <a16:creationId xmlns:a16="http://schemas.microsoft.com/office/drawing/2014/main" id="{2BC23468-DEEA-4DA2-BB5D-86E147996D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87</xdr:col>
      <xdr:colOff>8146</xdr:colOff>
      <xdr:row>54</xdr:row>
      <xdr:rowOff>177243</xdr:rowOff>
    </xdr:from>
    <xdr:to>
      <xdr:col>101</xdr:col>
      <xdr:colOff>104569</xdr:colOff>
      <xdr:row>64</xdr:row>
      <xdr:rowOff>112302</xdr:rowOff>
    </xdr:to>
    <xdr:graphicFrame macro="">
      <xdr:nvGraphicFramePr>
        <xdr:cNvPr id="98" name="Chart 97">
          <a:extLst>
            <a:ext uri="{FF2B5EF4-FFF2-40B4-BE49-F238E27FC236}">
              <a16:creationId xmlns:a16="http://schemas.microsoft.com/office/drawing/2014/main" id="{085BAA9B-8F32-4306-A2D8-F606E0AD39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54</xdr:col>
      <xdr:colOff>9639</xdr:colOff>
      <xdr:row>66</xdr:row>
      <xdr:rowOff>1704</xdr:rowOff>
    </xdr:from>
    <xdr:to>
      <xdr:col>68</xdr:col>
      <xdr:colOff>106063</xdr:colOff>
      <xdr:row>75</xdr:row>
      <xdr:rowOff>116057</xdr:rowOff>
    </xdr:to>
    <xdr:graphicFrame macro="">
      <xdr:nvGraphicFramePr>
        <xdr:cNvPr id="99" name="Chart 98">
          <a:extLst>
            <a:ext uri="{FF2B5EF4-FFF2-40B4-BE49-F238E27FC236}">
              <a16:creationId xmlns:a16="http://schemas.microsoft.com/office/drawing/2014/main" id="{1C489FA7-D53A-4378-B895-8B124131BD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70</xdr:col>
      <xdr:colOff>75717</xdr:colOff>
      <xdr:row>66</xdr:row>
      <xdr:rowOff>1064</xdr:rowOff>
    </xdr:from>
    <xdr:to>
      <xdr:col>85</xdr:col>
      <xdr:colOff>55599</xdr:colOff>
      <xdr:row>75</xdr:row>
      <xdr:rowOff>115417</xdr:rowOff>
    </xdr:to>
    <xdr:graphicFrame macro="">
      <xdr:nvGraphicFramePr>
        <xdr:cNvPr id="100" name="Chart 99">
          <a:extLst>
            <a:ext uri="{FF2B5EF4-FFF2-40B4-BE49-F238E27FC236}">
              <a16:creationId xmlns:a16="http://schemas.microsoft.com/office/drawing/2014/main" id="{61C22266-8DF6-4074-81EF-F142A3A9BD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87</xdr:col>
      <xdr:colOff>33331</xdr:colOff>
      <xdr:row>66</xdr:row>
      <xdr:rowOff>3327</xdr:rowOff>
    </xdr:from>
    <xdr:to>
      <xdr:col>102</xdr:col>
      <xdr:colOff>13213</xdr:colOff>
      <xdr:row>75</xdr:row>
      <xdr:rowOff>117680</xdr:rowOff>
    </xdr:to>
    <xdr:graphicFrame macro="">
      <xdr:nvGraphicFramePr>
        <xdr:cNvPr id="101" name="Chart 100">
          <a:extLst>
            <a:ext uri="{FF2B5EF4-FFF2-40B4-BE49-F238E27FC236}">
              <a16:creationId xmlns:a16="http://schemas.microsoft.com/office/drawing/2014/main" id="{9AD326EA-0ACA-4468-A9AC-890BB6CBE3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54</xdr:col>
      <xdr:colOff>10409</xdr:colOff>
      <xdr:row>76</xdr:row>
      <xdr:rowOff>172041</xdr:rowOff>
    </xdr:from>
    <xdr:to>
      <xdr:col>68</xdr:col>
      <xdr:colOff>106833</xdr:colOff>
      <xdr:row>86</xdr:row>
      <xdr:rowOff>107100</xdr:rowOff>
    </xdr:to>
    <xdr:graphicFrame macro="">
      <xdr:nvGraphicFramePr>
        <xdr:cNvPr id="102" name="Chart 101">
          <a:extLst>
            <a:ext uri="{FF2B5EF4-FFF2-40B4-BE49-F238E27FC236}">
              <a16:creationId xmlns:a16="http://schemas.microsoft.com/office/drawing/2014/main" id="{0C6C9034-7644-4CF5-BA9A-E36949A802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70</xdr:col>
      <xdr:colOff>84034</xdr:colOff>
      <xdr:row>77</xdr:row>
      <xdr:rowOff>648</xdr:rowOff>
    </xdr:from>
    <xdr:to>
      <xdr:col>85</xdr:col>
      <xdr:colOff>63916</xdr:colOff>
      <xdr:row>86</xdr:row>
      <xdr:rowOff>115001</xdr:rowOff>
    </xdr:to>
    <xdr:graphicFrame macro="">
      <xdr:nvGraphicFramePr>
        <xdr:cNvPr id="103" name="Chart 102">
          <a:extLst>
            <a:ext uri="{FF2B5EF4-FFF2-40B4-BE49-F238E27FC236}">
              <a16:creationId xmlns:a16="http://schemas.microsoft.com/office/drawing/2014/main" id="{251FDD76-5E50-49DD-A435-346528905E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87</xdr:col>
      <xdr:colOff>22749</xdr:colOff>
      <xdr:row>76</xdr:row>
      <xdr:rowOff>178767</xdr:rowOff>
    </xdr:from>
    <xdr:to>
      <xdr:col>102</xdr:col>
      <xdr:colOff>2631</xdr:colOff>
      <xdr:row>86</xdr:row>
      <xdr:rowOff>113826</xdr:rowOff>
    </xdr:to>
    <xdr:graphicFrame macro="">
      <xdr:nvGraphicFramePr>
        <xdr:cNvPr id="104" name="Chart 103">
          <a:extLst>
            <a:ext uri="{FF2B5EF4-FFF2-40B4-BE49-F238E27FC236}">
              <a16:creationId xmlns:a16="http://schemas.microsoft.com/office/drawing/2014/main" id="{214BABCB-03A8-4708-83EF-80B3C54716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53</xdr:col>
      <xdr:colOff>95239</xdr:colOff>
      <xdr:row>87</xdr:row>
      <xdr:rowOff>172064</xdr:rowOff>
    </xdr:from>
    <xdr:to>
      <xdr:col>68</xdr:col>
      <xdr:colOff>75121</xdr:colOff>
      <xdr:row>97</xdr:row>
      <xdr:rowOff>107123</xdr:rowOff>
    </xdr:to>
    <xdr:graphicFrame macro="">
      <xdr:nvGraphicFramePr>
        <xdr:cNvPr id="105" name="Chart 104">
          <a:extLst>
            <a:ext uri="{FF2B5EF4-FFF2-40B4-BE49-F238E27FC236}">
              <a16:creationId xmlns:a16="http://schemas.microsoft.com/office/drawing/2014/main" id="{B1DBB346-4879-4E5D-AB03-D7E6BEE70A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>
    <xdr:from>
      <xdr:col>70</xdr:col>
      <xdr:colOff>109021</xdr:colOff>
      <xdr:row>87</xdr:row>
      <xdr:rowOff>170773</xdr:rowOff>
    </xdr:from>
    <xdr:to>
      <xdr:col>85</xdr:col>
      <xdr:colOff>88903</xdr:colOff>
      <xdr:row>97</xdr:row>
      <xdr:rowOff>105832</xdr:rowOff>
    </xdr:to>
    <xdr:graphicFrame macro="">
      <xdr:nvGraphicFramePr>
        <xdr:cNvPr id="106" name="Chart 105">
          <a:extLst>
            <a:ext uri="{FF2B5EF4-FFF2-40B4-BE49-F238E27FC236}">
              <a16:creationId xmlns:a16="http://schemas.microsoft.com/office/drawing/2014/main" id="{2E1D8004-9426-4CF4-9A1A-7789BA8E00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>
    <xdr:from>
      <xdr:col>87</xdr:col>
      <xdr:colOff>24369</xdr:colOff>
      <xdr:row>87</xdr:row>
      <xdr:rowOff>171300</xdr:rowOff>
    </xdr:from>
    <xdr:to>
      <xdr:col>102</xdr:col>
      <xdr:colOff>4251</xdr:colOff>
      <xdr:row>97</xdr:row>
      <xdr:rowOff>106359</xdr:rowOff>
    </xdr:to>
    <xdr:graphicFrame macro="">
      <xdr:nvGraphicFramePr>
        <xdr:cNvPr id="107" name="Chart 106">
          <a:extLst>
            <a:ext uri="{FF2B5EF4-FFF2-40B4-BE49-F238E27FC236}">
              <a16:creationId xmlns:a16="http://schemas.microsoft.com/office/drawing/2014/main" id="{EE10F683-BBCF-4287-AF70-639D72EA47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twoCellAnchor>
    <xdr:from>
      <xdr:col>55</xdr:col>
      <xdr:colOff>3324</xdr:colOff>
      <xdr:row>105</xdr:row>
      <xdr:rowOff>5177</xdr:rowOff>
    </xdr:from>
    <xdr:to>
      <xdr:col>69</xdr:col>
      <xdr:colOff>99748</xdr:colOff>
      <xdr:row>114</xdr:row>
      <xdr:rowOff>119530</xdr:rowOff>
    </xdr:to>
    <xdr:graphicFrame macro="">
      <xdr:nvGraphicFramePr>
        <xdr:cNvPr id="108" name="Chart 107">
          <a:extLst>
            <a:ext uri="{FF2B5EF4-FFF2-40B4-BE49-F238E27FC236}">
              <a16:creationId xmlns:a16="http://schemas.microsoft.com/office/drawing/2014/main" id="{A80A587C-CA36-45A8-969B-80999C1EB3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>
    <xdr:from>
      <xdr:col>71</xdr:col>
      <xdr:colOff>25014</xdr:colOff>
      <xdr:row>104</xdr:row>
      <xdr:rowOff>176176</xdr:rowOff>
    </xdr:from>
    <xdr:to>
      <xdr:col>86</xdr:col>
      <xdr:colOff>4897</xdr:colOff>
      <xdr:row>114</xdr:row>
      <xdr:rowOff>111235</xdr:rowOff>
    </xdr:to>
    <xdr:graphicFrame macro="">
      <xdr:nvGraphicFramePr>
        <xdr:cNvPr id="109" name="Chart 108">
          <a:extLst>
            <a:ext uri="{FF2B5EF4-FFF2-40B4-BE49-F238E27FC236}">
              <a16:creationId xmlns:a16="http://schemas.microsoft.com/office/drawing/2014/main" id="{6996ACF5-EB4B-4851-8C53-D5B858C53E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twoCellAnchor>
    <xdr:from>
      <xdr:col>87</xdr:col>
      <xdr:colOff>9639</xdr:colOff>
      <xdr:row>104</xdr:row>
      <xdr:rowOff>178767</xdr:rowOff>
    </xdr:from>
    <xdr:to>
      <xdr:col>101</xdr:col>
      <xdr:colOff>106062</xdr:colOff>
      <xdr:row>114</xdr:row>
      <xdr:rowOff>113826</xdr:rowOff>
    </xdr:to>
    <xdr:graphicFrame macro="">
      <xdr:nvGraphicFramePr>
        <xdr:cNvPr id="110" name="Chart 109">
          <a:extLst>
            <a:ext uri="{FF2B5EF4-FFF2-40B4-BE49-F238E27FC236}">
              <a16:creationId xmlns:a16="http://schemas.microsoft.com/office/drawing/2014/main" id="{7D83D2CA-3FBE-478D-BDC5-31BD62F623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twoCellAnchor>
    <xdr:from>
      <xdr:col>54</xdr:col>
      <xdr:colOff>112519</xdr:colOff>
      <xdr:row>115</xdr:row>
      <xdr:rowOff>173654</xdr:rowOff>
    </xdr:from>
    <xdr:to>
      <xdr:col>69</xdr:col>
      <xdr:colOff>92402</xdr:colOff>
      <xdr:row>125</xdr:row>
      <xdr:rowOff>108713</xdr:rowOff>
    </xdr:to>
    <xdr:graphicFrame macro="">
      <xdr:nvGraphicFramePr>
        <xdr:cNvPr id="111" name="Chart 110">
          <a:extLst>
            <a:ext uri="{FF2B5EF4-FFF2-40B4-BE49-F238E27FC236}">
              <a16:creationId xmlns:a16="http://schemas.microsoft.com/office/drawing/2014/main" id="{ABA370D6-B2FC-4573-8687-87230556B0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>
    <xdr:from>
      <xdr:col>71</xdr:col>
      <xdr:colOff>18604</xdr:colOff>
      <xdr:row>115</xdr:row>
      <xdr:rowOff>158159</xdr:rowOff>
    </xdr:from>
    <xdr:to>
      <xdr:col>85</xdr:col>
      <xdr:colOff>115028</xdr:colOff>
      <xdr:row>125</xdr:row>
      <xdr:rowOff>93218</xdr:rowOff>
    </xdr:to>
    <xdr:graphicFrame macro="">
      <xdr:nvGraphicFramePr>
        <xdr:cNvPr id="112" name="Chart 111">
          <a:extLst>
            <a:ext uri="{FF2B5EF4-FFF2-40B4-BE49-F238E27FC236}">
              <a16:creationId xmlns:a16="http://schemas.microsoft.com/office/drawing/2014/main" id="{2BD45B86-175D-4616-AEA2-2C62159029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>
    <xdr:from>
      <xdr:col>87</xdr:col>
      <xdr:colOff>18727</xdr:colOff>
      <xdr:row>115</xdr:row>
      <xdr:rowOff>172709</xdr:rowOff>
    </xdr:from>
    <xdr:to>
      <xdr:col>101</xdr:col>
      <xdr:colOff>115150</xdr:colOff>
      <xdr:row>125</xdr:row>
      <xdr:rowOff>107768</xdr:rowOff>
    </xdr:to>
    <xdr:graphicFrame macro="">
      <xdr:nvGraphicFramePr>
        <xdr:cNvPr id="113" name="Chart 112">
          <a:extLst>
            <a:ext uri="{FF2B5EF4-FFF2-40B4-BE49-F238E27FC236}">
              <a16:creationId xmlns:a16="http://schemas.microsoft.com/office/drawing/2014/main" id="{5B9C89AA-E24A-45D8-B1A7-0ADBD6EDAC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>
    <xdr:from>
      <xdr:col>55</xdr:col>
      <xdr:colOff>0</xdr:colOff>
      <xdr:row>126</xdr:row>
      <xdr:rowOff>171391</xdr:rowOff>
    </xdr:from>
    <xdr:to>
      <xdr:col>69</xdr:col>
      <xdr:colOff>96424</xdr:colOff>
      <xdr:row>136</xdr:row>
      <xdr:rowOff>106450</xdr:rowOff>
    </xdr:to>
    <xdr:graphicFrame macro="">
      <xdr:nvGraphicFramePr>
        <xdr:cNvPr id="114" name="Chart 113">
          <a:extLst>
            <a:ext uri="{FF2B5EF4-FFF2-40B4-BE49-F238E27FC236}">
              <a16:creationId xmlns:a16="http://schemas.microsoft.com/office/drawing/2014/main" id="{EE03BEFC-B912-4020-945B-7F31E46777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"/>
        </a:graphicData>
      </a:graphic>
    </xdr:graphicFrame>
    <xdr:clientData/>
  </xdr:twoCellAnchor>
  <xdr:twoCellAnchor>
    <xdr:from>
      <xdr:col>71</xdr:col>
      <xdr:colOff>27567</xdr:colOff>
      <xdr:row>126</xdr:row>
      <xdr:rowOff>164689</xdr:rowOff>
    </xdr:from>
    <xdr:to>
      <xdr:col>86</xdr:col>
      <xdr:colOff>7450</xdr:colOff>
      <xdr:row>136</xdr:row>
      <xdr:rowOff>99748</xdr:rowOff>
    </xdr:to>
    <xdr:graphicFrame macro="">
      <xdr:nvGraphicFramePr>
        <xdr:cNvPr id="115" name="Chart 114">
          <a:extLst>
            <a:ext uri="{FF2B5EF4-FFF2-40B4-BE49-F238E27FC236}">
              <a16:creationId xmlns:a16="http://schemas.microsoft.com/office/drawing/2014/main" id="{30271C61-0AD7-47F3-A501-D615DC0F64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>
    <xdr:from>
      <xdr:col>87</xdr:col>
      <xdr:colOff>10408</xdr:colOff>
      <xdr:row>127</xdr:row>
      <xdr:rowOff>444</xdr:rowOff>
    </xdr:from>
    <xdr:to>
      <xdr:col>101</xdr:col>
      <xdr:colOff>106831</xdr:colOff>
      <xdr:row>136</xdr:row>
      <xdr:rowOff>114797</xdr:rowOff>
    </xdr:to>
    <xdr:graphicFrame macro="">
      <xdr:nvGraphicFramePr>
        <xdr:cNvPr id="116" name="Chart 115">
          <a:extLst>
            <a:ext uri="{FF2B5EF4-FFF2-40B4-BE49-F238E27FC236}">
              <a16:creationId xmlns:a16="http://schemas.microsoft.com/office/drawing/2014/main" id="{8EF9CC71-6956-4A2E-98D1-7745AC9910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4"/>
        </a:graphicData>
      </a:graphic>
    </xdr:graphicFrame>
    <xdr:clientData/>
  </xdr:twoCellAnchor>
  <xdr:twoCellAnchor>
    <xdr:from>
      <xdr:col>55</xdr:col>
      <xdr:colOff>28</xdr:colOff>
      <xdr:row>138</xdr:row>
      <xdr:rowOff>970</xdr:rowOff>
    </xdr:from>
    <xdr:to>
      <xdr:col>69</xdr:col>
      <xdr:colOff>96452</xdr:colOff>
      <xdr:row>147</xdr:row>
      <xdr:rowOff>115323</xdr:rowOff>
    </xdr:to>
    <xdr:graphicFrame macro="">
      <xdr:nvGraphicFramePr>
        <xdr:cNvPr id="117" name="Chart 116">
          <a:extLst>
            <a:ext uri="{FF2B5EF4-FFF2-40B4-BE49-F238E27FC236}">
              <a16:creationId xmlns:a16="http://schemas.microsoft.com/office/drawing/2014/main" id="{192202BB-78A2-4C69-AD83-7013F3E744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5"/>
        </a:graphicData>
      </a:graphic>
    </xdr:graphicFrame>
    <xdr:clientData/>
  </xdr:twoCellAnchor>
  <xdr:twoCellAnchor>
    <xdr:from>
      <xdr:col>71</xdr:col>
      <xdr:colOff>17110</xdr:colOff>
      <xdr:row>137</xdr:row>
      <xdr:rowOff>178832</xdr:rowOff>
    </xdr:from>
    <xdr:to>
      <xdr:col>85</xdr:col>
      <xdr:colOff>113534</xdr:colOff>
      <xdr:row>147</xdr:row>
      <xdr:rowOff>113891</xdr:rowOff>
    </xdr:to>
    <xdr:graphicFrame macro="">
      <xdr:nvGraphicFramePr>
        <xdr:cNvPr id="118" name="Chart 117">
          <a:extLst>
            <a:ext uri="{FF2B5EF4-FFF2-40B4-BE49-F238E27FC236}">
              <a16:creationId xmlns:a16="http://schemas.microsoft.com/office/drawing/2014/main" id="{EAA48503-9807-44E3-93E3-926FE21A63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6"/>
        </a:graphicData>
      </a:graphic>
    </xdr:graphicFrame>
    <xdr:clientData/>
  </xdr:twoCellAnchor>
  <xdr:twoCellAnchor>
    <xdr:from>
      <xdr:col>87</xdr:col>
      <xdr:colOff>9640</xdr:colOff>
      <xdr:row>137</xdr:row>
      <xdr:rowOff>177768</xdr:rowOff>
    </xdr:from>
    <xdr:to>
      <xdr:col>101</xdr:col>
      <xdr:colOff>106063</xdr:colOff>
      <xdr:row>147</xdr:row>
      <xdr:rowOff>112827</xdr:rowOff>
    </xdr:to>
    <xdr:graphicFrame macro="">
      <xdr:nvGraphicFramePr>
        <xdr:cNvPr id="119" name="Chart 118">
          <a:extLst>
            <a:ext uri="{FF2B5EF4-FFF2-40B4-BE49-F238E27FC236}">
              <a16:creationId xmlns:a16="http://schemas.microsoft.com/office/drawing/2014/main" id="{58B1931A-D9D1-4C23-859F-5F804A7AC7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7"/>
        </a:graphicData>
      </a:graphic>
    </xdr:graphicFrame>
    <xdr:clientData/>
  </xdr:twoCellAnchor>
  <xdr:twoCellAnchor>
    <xdr:from>
      <xdr:col>54</xdr:col>
      <xdr:colOff>10410</xdr:colOff>
      <xdr:row>154</xdr:row>
      <xdr:rowOff>175442</xdr:rowOff>
    </xdr:from>
    <xdr:to>
      <xdr:col>68</xdr:col>
      <xdr:colOff>106834</xdr:colOff>
      <xdr:row>164</xdr:row>
      <xdr:rowOff>110501</xdr:rowOff>
    </xdr:to>
    <xdr:graphicFrame macro="">
      <xdr:nvGraphicFramePr>
        <xdr:cNvPr id="120" name="Chart 119">
          <a:extLst>
            <a:ext uri="{FF2B5EF4-FFF2-40B4-BE49-F238E27FC236}">
              <a16:creationId xmlns:a16="http://schemas.microsoft.com/office/drawing/2014/main" id="{5F0C9BC1-25B3-4093-8921-BD7973F773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8"/>
        </a:graphicData>
      </a:graphic>
    </xdr:graphicFrame>
    <xdr:clientData/>
  </xdr:twoCellAnchor>
  <xdr:twoCellAnchor>
    <xdr:from>
      <xdr:col>70</xdr:col>
      <xdr:colOff>62781</xdr:colOff>
      <xdr:row>155</xdr:row>
      <xdr:rowOff>0</xdr:rowOff>
    </xdr:from>
    <xdr:to>
      <xdr:col>85</xdr:col>
      <xdr:colOff>42663</xdr:colOff>
      <xdr:row>164</xdr:row>
      <xdr:rowOff>114353</xdr:rowOff>
    </xdr:to>
    <xdr:graphicFrame macro="">
      <xdr:nvGraphicFramePr>
        <xdr:cNvPr id="121" name="Chart 120">
          <a:extLst>
            <a:ext uri="{FF2B5EF4-FFF2-40B4-BE49-F238E27FC236}">
              <a16:creationId xmlns:a16="http://schemas.microsoft.com/office/drawing/2014/main" id="{D86011D2-6CF3-43A1-9288-870CABE713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9"/>
        </a:graphicData>
      </a:graphic>
    </xdr:graphicFrame>
    <xdr:clientData/>
  </xdr:twoCellAnchor>
  <xdr:twoCellAnchor>
    <xdr:from>
      <xdr:col>87</xdr:col>
      <xdr:colOff>673</xdr:colOff>
      <xdr:row>154</xdr:row>
      <xdr:rowOff>175269</xdr:rowOff>
    </xdr:from>
    <xdr:to>
      <xdr:col>101</xdr:col>
      <xdr:colOff>97096</xdr:colOff>
      <xdr:row>164</xdr:row>
      <xdr:rowOff>110328</xdr:rowOff>
    </xdr:to>
    <xdr:graphicFrame macro="">
      <xdr:nvGraphicFramePr>
        <xdr:cNvPr id="122" name="Chart 121">
          <a:extLst>
            <a:ext uri="{FF2B5EF4-FFF2-40B4-BE49-F238E27FC236}">
              <a16:creationId xmlns:a16="http://schemas.microsoft.com/office/drawing/2014/main" id="{74CEFFBB-2E01-4768-8E6D-2C561EF1F5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0"/>
        </a:graphicData>
      </a:graphic>
    </xdr:graphicFrame>
    <xdr:clientData/>
  </xdr:twoCellAnchor>
  <xdr:twoCellAnchor>
    <xdr:from>
      <xdr:col>54</xdr:col>
      <xdr:colOff>25</xdr:colOff>
      <xdr:row>166</xdr:row>
      <xdr:rowOff>3972</xdr:rowOff>
    </xdr:from>
    <xdr:to>
      <xdr:col>68</xdr:col>
      <xdr:colOff>96449</xdr:colOff>
      <xdr:row>175</xdr:row>
      <xdr:rowOff>118325</xdr:rowOff>
    </xdr:to>
    <xdr:graphicFrame macro="">
      <xdr:nvGraphicFramePr>
        <xdr:cNvPr id="123" name="Chart 122">
          <a:extLst>
            <a:ext uri="{FF2B5EF4-FFF2-40B4-BE49-F238E27FC236}">
              <a16:creationId xmlns:a16="http://schemas.microsoft.com/office/drawing/2014/main" id="{00F68BCA-890E-4170-88EF-ABC0EAE5F7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1"/>
        </a:graphicData>
      </a:graphic>
    </xdr:graphicFrame>
    <xdr:clientData/>
  </xdr:twoCellAnchor>
  <xdr:twoCellAnchor>
    <xdr:from>
      <xdr:col>54</xdr:col>
      <xdr:colOff>-1</xdr:colOff>
      <xdr:row>176</xdr:row>
      <xdr:rowOff>179293</xdr:rowOff>
    </xdr:from>
    <xdr:to>
      <xdr:col>101</xdr:col>
      <xdr:colOff>103593</xdr:colOff>
      <xdr:row>195</xdr:row>
      <xdr:rowOff>134469</xdr:rowOff>
    </xdr:to>
    <xdr:graphicFrame macro="">
      <xdr:nvGraphicFramePr>
        <xdr:cNvPr id="124" name="Chart 123">
          <a:extLst>
            <a:ext uri="{FF2B5EF4-FFF2-40B4-BE49-F238E27FC236}">
              <a16:creationId xmlns:a16="http://schemas.microsoft.com/office/drawing/2014/main" id="{09E35EE0-C3A6-4EAC-A46E-F5B0A343C8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rgb="FF0070C0"/>
  </sheetPr>
  <dimension ref="A1:AB71"/>
  <sheetViews>
    <sheetView tabSelected="1" zoomScale="60" zoomScaleNormal="60" workbookViewId="0">
      <selection activeCell="A2" sqref="A2"/>
    </sheetView>
  </sheetViews>
  <sheetFormatPr defaultRowHeight="14.5" x14ac:dyDescent="0.35"/>
  <cols>
    <col min="2" max="3" width="16.36328125" bestFit="1" customWidth="1"/>
    <col min="6" max="6" width="19.90625" bestFit="1" customWidth="1"/>
  </cols>
  <sheetData>
    <row r="1" spans="1:27" ht="31.25" customHeight="1" x14ac:dyDescent="0.35">
      <c r="A1" s="93" t="s">
        <v>50</v>
      </c>
      <c r="B1" s="94" t="s">
        <v>93</v>
      </c>
      <c r="C1" s="94" t="s">
        <v>94</v>
      </c>
      <c r="D1" s="94" t="s">
        <v>95</v>
      </c>
      <c r="E1" s="94" t="s">
        <v>96</v>
      </c>
      <c r="F1" s="94" t="s">
        <v>97</v>
      </c>
      <c r="G1" s="94" t="s">
        <v>98</v>
      </c>
      <c r="H1" s="94" t="s">
        <v>99</v>
      </c>
      <c r="I1" s="94" t="s">
        <v>8</v>
      </c>
      <c r="J1" s="94" t="s">
        <v>15</v>
      </c>
      <c r="K1" s="94" t="s">
        <v>16</v>
      </c>
      <c r="L1" s="94" t="s">
        <v>100</v>
      </c>
      <c r="M1" s="94" t="s">
        <v>101</v>
      </c>
      <c r="N1" s="94" t="s">
        <v>12</v>
      </c>
      <c r="O1" s="94" t="s">
        <v>18</v>
      </c>
      <c r="P1" s="94" t="s">
        <v>19</v>
      </c>
      <c r="Q1" s="94" t="s">
        <v>102</v>
      </c>
      <c r="R1" s="94" t="s">
        <v>10</v>
      </c>
      <c r="S1" s="94" t="s">
        <v>13</v>
      </c>
      <c r="T1" s="94" t="s">
        <v>103</v>
      </c>
      <c r="U1" s="94" t="s">
        <v>22</v>
      </c>
      <c r="V1" s="94" t="s">
        <v>23</v>
      </c>
      <c r="W1" s="94" t="s">
        <v>11</v>
      </c>
      <c r="X1" s="94" t="s">
        <v>14</v>
      </c>
      <c r="Y1" s="94" t="s">
        <v>104</v>
      </c>
      <c r="Z1" s="94" t="s">
        <v>25</v>
      </c>
      <c r="AA1" s="95" t="s">
        <v>26</v>
      </c>
    </row>
    <row r="2" spans="1:27" ht="24" customHeight="1" x14ac:dyDescent="0.35">
      <c r="A2" s="96"/>
      <c r="B2" s="97"/>
      <c r="C2" s="97"/>
      <c r="D2" s="98"/>
      <c r="E2" s="98"/>
      <c r="F2" s="98"/>
      <c r="G2" s="98"/>
      <c r="H2" s="99"/>
      <c r="I2" s="99"/>
      <c r="J2" s="99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99"/>
      <c r="W2" s="99"/>
      <c r="X2" s="99"/>
      <c r="Y2" s="99"/>
      <c r="Z2" s="99"/>
      <c r="AA2" s="100"/>
    </row>
    <row r="3" spans="1:27" x14ac:dyDescent="0.35">
      <c r="A3" s="101"/>
      <c r="B3" s="102"/>
      <c r="C3" s="102"/>
      <c r="D3" s="103"/>
      <c r="E3" s="103"/>
      <c r="F3" s="98"/>
      <c r="G3" s="103"/>
      <c r="H3" s="104"/>
      <c r="I3" s="104"/>
      <c r="J3" s="104"/>
      <c r="K3" s="104"/>
      <c r="L3" s="104"/>
      <c r="M3" s="104"/>
      <c r="N3" s="104"/>
      <c r="O3" s="104"/>
      <c r="P3" s="104"/>
      <c r="Q3" s="104"/>
      <c r="R3" s="104"/>
      <c r="S3" s="104"/>
      <c r="T3" s="104"/>
      <c r="U3" s="104"/>
      <c r="V3" s="104"/>
      <c r="W3" s="104"/>
      <c r="X3" s="104"/>
      <c r="Y3" s="104"/>
      <c r="Z3" s="104"/>
      <c r="AA3" s="105"/>
    </row>
    <row r="4" spans="1:27" x14ac:dyDescent="0.35">
      <c r="A4" s="96"/>
      <c r="B4" s="97"/>
      <c r="C4" s="97"/>
      <c r="D4" s="98"/>
      <c r="E4" s="98"/>
      <c r="F4" s="98"/>
      <c r="G4" s="98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/>
      <c r="W4" s="99"/>
      <c r="X4" s="99"/>
      <c r="Y4" s="99"/>
      <c r="Z4" s="99"/>
      <c r="AA4" s="100"/>
    </row>
    <row r="5" spans="1:27" x14ac:dyDescent="0.35">
      <c r="A5" s="101"/>
      <c r="B5" s="102"/>
      <c r="C5" s="102"/>
      <c r="D5" s="103"/>
      <c r="E5" s="103"/>
      <c r="F5" s="98"/>
      <c r="G5" s="103"/>
      <c r="H5" s="104"/>
      <c r="I5" s="104"/>
      <c r="J5" s="104"/>
      <c r="K5" s="104"/>
      <c r="L5" s="104"/>
      <c r="M5" s="104"/>
      <c r="N5" s="104"/>
      <c r="O5" s="104"/>
      <c r="P5" s="104"/>
      <c r="Q5" s="104"/>
      <c r="R5" s="104"/>
      <c r="S5" s="104"/>
      <c r="T5" s="104"/>
      <c r="U5" s="104"/>
      <c r="V5" s="104"/>
      <c r="W5" s="104"/>
      <c r="X5" s="104"/>
      <c r="Y5" s="104"/>
      <c r="Z5" s="104"/>
      <c r="AA5" s="105"/>
    </row>
    <row r="6" spans="1:27" x14ac:dyDescent="0.35">
      <c r="A6" s="96"/>
      <c r="B6" s="97"/>
      <c r="C6" s="97"/>
      <c r="D6" s="98"/>
      <c r="E6" s="98"/>
      <c r="F6" s="98"/>
      <c r="G6" s="98"/>
      <c r="H6" s="99"/>
      <c r="I6" s="99"/>
      <c r="J6" s="99"/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99"/>
      <c r="W6" s="99"/>
      <c r="X6" s="99"/>
      <c r="Y6" s="99"/>
      <c r="Z6" s="99"/>
      <c r="AA6" s="100"/>
    </row>
    <row r="7" spans="1:27" x14ac:dyDescent="0.35">
      <c r="A7" s="101"/>
      <c r="B7" s="102"/>
      <c r="C7" s="102"/>
      <c r="D7" s="103"/>
      <c r="E7" s="103"/>
      <c r="F7" s="98"/>
      <c r="G7" s="103"/>
      <c r="H7" s="104"/>
      <c r="I7" s="104"/>
      <c r="J7" s="104"/>
      <c r="K7" s="104"/>
      <c r="L7" s="104"/>
      <c r="M7" s="104"/>
      <c r="N7" s="104"/>
      <c r="O7" s="104"/>
      <c r="P7" s="104"/>
      <c r="Q7" s="104"/>
      <c r="R7" s="104"/>
      <c r="S7" s="104"/>
      <c r="T7" s="104"/>
      <c r="U7" s="104"/>
      <c r="V7" s="104"/>
      <c r="W7" s="104"/>
      <c r="X7" s="104"/>
      <c r="Y7" s="104"/>
      <c r="Z7" s="104"/>
      <c r="AA7" s="105"/>
    </row>
    <row r="8" spans="1:27" x14ac:dyDescent="0.35">
      <c r="A8" s="96"/>
      <c r="B8" s="97"/>
      <c r="C8" s="97"/>
      <c r="D8" s="98"/>
      <c r="E8" s="98"/>
      <c r="F8" s="98"/>
      <c r="G8" s="98"/>
      <c r="H8" s="99"/>
      <c r="I8" s="99"/>
      <c r="J8" s="99"/>
      <c r="K8" s="99"/>
      <c r="L8" s="99"/>
      <c r="M8" s="99"/>
      <c r="N8" s="99"/>
      <c r="O8" s="99"/>
      <c r="P8" s="99"/>
      <c r="Q8" s="99"/>
      <c r="R8" s="99"/>
      <c r="S8" s="99"/>
      <c r="T8" s="99"/>
      <c r="U8" s="99"/>
      <c r="V8" s="99"/>
      <c r="W8" s="99"/>
      <c r="X8" s="99"/>
      <c r="Y8" s="99"/>
      <c r="Z8" s="99"/>
      <c r="AA8" s="100"/>
    </row>
    <row r="9" spans="1:27" x14ac:dyDescent="0.35">
      <c r="A9" s="101"/>
      <c r="B9" s="102"/>
      <c r="C9" s="102"/>
      <c r="D9" s="103"/>
      <c r="E9" s="103"/>
      <c r="F9" s="98"/>
      <c r="G9" s="103"/>
      <c r="H9" s="104"/>
      <c r="I9" s="104"/>
      <c r="J9" s="104"/>
      <c r="K9" s="104"/>
      <c r="L9" s="104"/>
      <c r="M9" s="104"/>
      <c r="N9" s="104"/>
      <c r="O9" s="104"/>
      <c r="P9" s="104"/>
      <c r="Q9" s="104"/>
      <c r="R9" s="104"/>
      <c r="S9" s="104"/>
      <c r="T9" s="104"/>
      <c r="U9" s="104"/>
      <c r="V9" s="104"/>
      <c r="W9" s="104"/>
      <c r="X9" s="104"/>
      <c r="Y9" s="104"/>
      <c r="Z9" s="104"/>
      <c r="AA9" s="105"/>
    </row>
    <row r="10" spans="1:27" x14ac:dyDescent="0.35">
      <c r="A10" s="96"/>
      <c r="B10" s="97"/>
      <c r="C10" s="97"/>
      <c r="D10" s="98"/>
      <c r="E10" s="98"/>
      <c r="F10" s="98"/>
      <c r="G10" s="98"/>
      <c r="H10" s="99"/>
      <c r="I10" s="99"/>
      <c r="J10" s="99"/>
      <c r="K10" s="99"/>
      <c r="L10" s="99"/>
      <c r="M10" s="99"/>
      <c r="N10" s="99"/>
      <c r="O10" s="99"/>
      <c r="P10" s="99"/>
      <c r="Q10" s="99"/>
      <c r="R10" s="99"/>
      <c r="S10" s="99"/>
      <c r="T10" s="99"/>
      <c r="U10" s="99"/>
      <c r="V10" s="99"/>
      <c r="W10" s="99"/>
      <c r="X10" s="99"/>
      <c r="Y10" s="99"/>
      <c r="Z10" s="99"/>
      <c r="AA10" s="100"/>
    </row>
    <row r="11" spans="1:27" x14ac:dyDescent="0.35">
      <c r="A11" s="101"/>
      <c r="B11" s="102"/>
      <c r="C11" s="102"/>
      <c r="D11" s="103"/>
      <c r="E11" s="103"/>
      <c r="F11" s="98"/>
      <c r="G11" s="103"/>
      <c r="H11" s="104"/>
      <c r="I11" s="104"/>
      <c r="J11" s="104"/>
      <c r="K11" s="104"/>
      <c r="L11" s="104"/>
      <c r="M11" s="104"/>
      <c r="N11" s="104"/>
      <c r="O11" s="104"/>
      <c r="P11" s="104"/>
      <c r="Q11" s="104"/>
      <c r="R11" s="104"/>
      <c r="S11" s="104"/>
      <c r="T11" s="104"/>
      <c r="U11" s="104"/>
      <c r="V11" s="104"/>
      <c r="W11" s="104"/>
      <c r="X11" s="104"/>
      <c r="Y11" s="104"/>
      <c r="Z11" s="104"/>
      <c r="AA11" s="105"/>
    </row>
    <row r="12" spans="1:27" x14ac:dyDescent="0.35">
      <c r="A12" s="96"/>
      <c r="B12" s="97"/>
      <c r="C12" s="97"/>
      <c r="D12" s="98"/>
      <c r="E12" s="98"/>
      <c r="F12" s="98"/>
      <c r="G12" s="98"/>
      <c r="H12" s="99"/>
      <c r="I12" s="99"/>
      <c r="J12" s="99"/>
      <c r="K12" s="99"/>
      <c r="L12" s="99"/>
      <c r="M12" s="99"/>
      <c r="N12" s="99"/>
      <c r="O12" s="99"/>
      <c r="P12" s="99"/>
      <c r="Q12" s="99"/>
      <c r="R12" s="99"/>
      <c r="S12" s="99"/>
      <c r="T12" s="99"/>
      <c r="U12" s="99"/>
      <c r="V12" s="99"/>
      <c r="W12" s="99"/>
      <c r="X12" s="99"/>
      <c r="Y12" s="99"/>
      <c r="Z12" s="99"/>
      <c r="AA12" s="100"/>
    </row>
    <row r="13" spans="1:27" x14ac:dyDescent="0.35">
      <c r="A13" s="101"/>
      <c r="B13" s="102"/>
      <c r="C13" s="102"/>
      <c r="D13" s="103"/>
      <c r="E13" s="103"/>
      <c r="F13" s="98"/>
      <c r="G13" s="103"/>
      <c r="H13" s="104"/>
      <c r="I13" s="104"/>
      <c r="J13" s="104"/>
      <c r="K13" s="104"/>
      <c r="L13" s="104"/>
      <c r="M13" s="104"/>
      <c r="N13" s="104"/>
      <c r="O13" s="104"/>
      <c r="P13" s="104"/>
      <c r="Q13" s="104"/>
      <c r="R13" s="104"/>
      <c r="S13" s="104"/>
      <c r="T13" s="104"/>
      <c r="U13" s="104"/>
      <c r="V13" s="104"/>
      <c r="W13" s="104"/>
      <c r="X13" s="104"/>
      <c r="Y13" s="104"/>
      <c r="Z13" s="104"/>
      <c r="AA13" s="105"/>
    </row>
    <row r="14" spans="1:27" x14ac:dyDescent="0.35">
      <c r="A14" s="96"/>
      <c r="B14" s="97"/>
      <c r="C14" s="97"/>
      <c r="D14" s="98"/>
      <c r="E14" s="98"/>
      <c r="F14" s="98"/>
      <c r="G14" s="98"/>
      <c r="H14" s="99"/>
      <c r="I14" s="99"/>
      <c r="J14" s="99"/>
      <c r="K14" s="99"/>
      <c r="L14" s="99"/>
      <c r="M14" s="99"/>
      <c r="N14" s="99"/>
      <c r="O14" s="99"/>
      <c r="P14" s="99"/>
      <c r="Q14" s="99"/>
      <c r="R14" s="99"/>
      <c r="S14" s="99"/>
      <c r="T14" s="99"/>
      <c r="U14" s="99"/>
      <c r="V14" s="99"/>
      <c r="W14" s="99"/>
      <c r="X14" s="99"/>
      <c r="Y14" s="99"/>
      <c r="Z14" s="99"/>
      <c r="AA14" s="100"/>
    </row>
    <row r="15" spans="1:27" x14ac:dyDescent="0.35">
      <c r="A15" s="101"/>
      <c r="B15" s="102"/>
      <c r="C15" s="102"/>
      <c r="D15" s="103"/>
      <c r="E15" s="103"/>
      <c r="F15" s="98"/>
      <c r="G15" s="103"/>
      <c r="H15" s="104"/>
      <c r="I15" s="104"/>
      <c r="J15" s="104"/>
      <c r="K15" s="104"/>
      <c r="L15" s="104"/>
      <c r="M15" s="104"/>
      <c r="N15" s="104"/>
      <c r="O15" s="104"/>
      <c r="P15" s="104"/>
      <c r="Q15" s="104"/>
      <c r="R15" s="104"/>
      <c r="S15" s="104"/>
      <c r="T15" s="104"/>
      <c r="U15" s="104"/>
      <c r="V15" s="104"/>
      <c r="W15" s="104"/>
      <c r="X15" s="104"/>
      <c r="Y15" s="104"/>
      <c r="Z15" s="104"/>
      <c r="AA15" s="105"/>
    </row>
    <row r="16" spans="1:27" x14ac:dyDescent="0.35">
      <c r="A16" s="96"/>
      <c r="B16" s="97"/>
      <c r="C16" s="97"/>
      <c r="D16" s="98"/>
      <c r="E16" s="98"/>
      <c r="F16" s="98"/>
      <c r="G16" s="98"/>
      <c r="H16" s="99"/>
      <c r="I16" s="99"/>
      <c r="J16" s="99"/>
      <c r="K16" s="99"/>
      <c r="L16" s="99"/>
      <c r="M16" s="99"/>
      <c r="N16" s="99"/>
      <c r="O16" s="99"/>
      <c r="P16" s="99"/>
      <c r="Q16" s="99"/>
      <c r="R16" s="99"/>
      <c r="S16" s="99"/>
      <c r="T16" s="99"/>
      <c r="U16" s="99"/>
      <c r="V16" s="99"/>
      <c r="W16" s="99"/>
      <c r="X16" s="99"/>
      <c r="Y16" s="99"/>
      <c r="Z16" s="99"/>
      <c r="AA16" s="100"/>
    </row>
    <row r="17" spans="1:28" x14ac:dyDescent="0.35">
      <c r="A17" s="101"/>
      <c r="B17" s="102"/>
      <c r="C17" s="102"/>
      <c r="D17" s="103"/>
      <c r="E17" s="103"/>
      <c r="F17" s="98"/>
      <c r="G17" s="103"/>
      <c r="H17" s="104"/>
      <c r="I17" s="104"/>
      <c r="J17" s="104"/>
      <c r="K17" s="104"/>
      <c r="L17" s="104"/>
      <c r="M17" s="104"/>
      <c r="N17" s="104"/>
      <c r="O17" s="104"/>
      <c r="P17" s="104"/>
      <c r="Q17" s="104"/>
      <c r="R17" s="104"/>
      <c r="S17" s="104"/>
      <c r="T17" s="104"/>
      <c r="U17" s="104"/>
      <c r="V17" s="104"/>
      <c r="W17" s="104"/>
      <c r="X17" s="104"/>
      <c r="Y17" s="104"/>
      <c r="Z17" s="104"/>
      <c r="AA17" s="105"/>
    </row>
    <row r="18" spans="1:28" x14ac:dyDescent="0.35">
      <c r="A18" s="96"/>
      <c r="B18" s="97"/>
      <c r="C18" s="97"/>
      <c r="D18" s="98"/>
      <c r="E18" s="98"/>
      <c r="F18" s="98"/>
      <c r="G18" s="98"/>
      <c r="H18" s="99"/>
      <c r="I18" s="99"/>
      <c r="J18" s="99"/>
      <c r="K18" s="99"/>
      <c r="L18" s="99"/>
      <c r="M18" s="99"/>
      <c r="N18" s="99"/>
      <c r="O18" s="99"/>
      <c r="P18" s="99"/>
      <c r="Q18" s="99"/>
      <c r="R18" s="99"/>
      <c r="S18" s="99"/>
      <c r="T18" s="99"/>
      <c r="U18" s="99"/>
      <c r="V18" s="99"/>
      <c r="W18" s="99"/>
      <c r="X18" s="99"/>
      <c r="Y18" s="99"/>
      <c r="Z18" s="99"/>
      <c r="AA18" s="100"/>
    </row>
    <row r="19" spans="1:28" x14ac:dyDescent="0.35">
      <c r="A19" s="101"/>
      <c r="B19" s="102"/>
      <c r="C19" s="102"/>
      <c r="D19" s="103"/>
      <c r="E19" s="103"/>
      <c r="F19" s="98"/>
      <c r="G19" s="103"/>
      <c r="H19" s="104"/>
      <c r="I19" s="104"/>
      <c r="J19" s="104"/>
      <c r="K19" s="104"/>
      <c r="L19" s="104"/>
      <c r="M19" s="104"/>
      <c r="N19" s="104"/>
      <c r="O19" s="104"/>
      <c r="P19" s="104"/>
      <c r="Q19" s="104"/>
      <c r="R19" s="104"/>
      <c r="S19" s="104"/>
      <c r="T19" s="104"/>
      <c r="U19" s="104"/>
      <c r="V19" s="104"/>
      <c r="W19" s="104"/>
      <c r="X19" s="104"/>
      <c r="Y19" s="104"/>
      <c r="Z19" s="104"/>
      <c r="AA19" s="105"/>
    </row>
    <row r="20" spans="1:28" x14ac:dyDescent="0.35">
      <c r="A20" s="96"/>
      <c r="B20" s="97"/>
      <c r="C20" s="97"/>
      <c r="D20" s="98"/>
      <c r="E20" s="98"/>
      <c r="F20" s="98"/>
      <c r="G20" s="98"/>
      <c r="H20" s="99"/>
      <c r="I20" s="99"/>
      <c r="J20" s="99"/>
      <c r="K20" s="99"/>
      <c r="L20" s="99"/>
      <c r="M20" s="99"/>
      <c r="N20" s="99"/>
      <c r="O20" s="99"/>
      <c r="P20" s="99"/>
      <c r="Q20" s="99"/>
      <c r="R20" s="99"/>
      <c r="S20" s="99"/>
      <c r="T20" s="99"/>
      <c r="U20" s="99"/>
      <c r="V20" s="99"/>
      <c r="W20" s="99"/>
      <c r="X20" s="99"/>
      <c r="Y20" s="99"/>
      <c r="Z20" s="99"/>
      <c r="AA20" s="100"/>
    </row>
    <row r="21" spans="1:28" x14ac:dyDescent="0.35">
      <c r="A21" s="101"/>
      <c r="B21" s="102"/>
      <c r="C21" s="102"/>
      <c r="D21" s="103"/>
      <c r="E21" s="103"/>
      <c r="F21" s="98"/>
      <c r="G21" s="103"/>
      <c r="H21" s="104"/>
      <c r="I21" s="104"/>
      <c r="J21" s="104"/>
      <c r="K21" s="104"/>
      <c r="L21" s="104"/>
      <c r="M21" s="104"/>
      <c r="N21" s="104"/>
      <c r="O21" s="104"/>
      <c r="P21" s="104"/>
      <c r="Q21" s="104"/>
      <c r="R21" s="104"/>
      <c r="S21" s="104"/>
      <c r="T21" s="104"/>
      <c r="U21" s="104"/>
      <c r="V21" s="104"/>
      <c r="W21" s="104"/>
      <c r="X21" s="104"/>
      <c r="Y21" s="104"/>
      <c r="Z21" s="104"/>
      <c r="AA21" s="105"/>
    </row>
    <row r="22" spans="1:28" x14ac:dyDescent="0.35">
      <c r="A22" s="96"/>
      <c r="B22" s="97"/>
      <c r="C22" s="97"/>
      <c r="D22" s="98"/>
      <c r="E22" s="98"/>
      <c r="F22" s="98"/>
      <c r="G22" s="98"/>
      <c r="H22" s="99"/>
      <c r="I22" s="99"/>
      <c r="J22" s="99"/>
      <c r="K22" s="99"/>
      <c r="L22" s="99"/>
      <c r="M22" s="99"/>
      <c r="N22" s="99"/>
      <c r="O22" s="99"/>
      <c r="P22" s="99"/>
      <c r="Q22" s="99"/>
      <c r="R22" s="99"/>
      <c r="S22" s="99"/>
      <c r="T22" s="99"/>
      <c r="U22" s="99"/>
      <c r="V22" s="99"/>
      <c r="W22" s="99"/>
      <c r="X22" s="99"/>
      <c r="Y22" s="99"/>
      <c r="Z22" s="99"/>
      <c r="AA22" s="100"/>
    </row>
    <row r="23" spans="1:28" x14ac:dyDescent="0.35">
      <c r="A23" s="101"/>
      <c r="B23" s="102"/>
      <c r="C23" s="102"/>
      <c r="D23" s="103"/>
      <c r="E23" s="103"/>
      <c r="F23" s="98"/>
      <c r="G23" s="103"/>
      <c r="H23" s="104"/>
      <c r="I23" s="104"/>
      <c r="J23" s="104"/>
      <c r="K23" s="104"/>
      <c r="L23" s="104"/>
      <c r="M23" s="104"/>
      <c r="N23" s="104"/>
      <c r="O23" s="104"/>
      <c r="P23" s="104"/>
      <c r="Q23" s="104"/>
      <c r="R23" s="104"/>
      <c r="S23" s="104"/>
      <c r="T23" s="104"/>
      <c r="U23" s="104"/>
      <c r="V23" s="104"/>
      <c r="W23" s="104"/>
      <c r="X23" s="104"/>
      <c r="Y23" s="104"/>
      <c r="Z23" s="104"/>
      <c r="AA23" s="105"/>
    </row>
    <row r="24" spans="1:28" x14ac:dyDescent="0.35">
      <c r="A24" s="96"/>
      <c r="B24" s="97"/>
      <c r="C24" s="97"/>
      <c r="D24" s="98"/>
      <c r="E24" s="98"/>
      <c r="F24" s="98"/>
      <c r="G24" s="98"/>
      <c r="H24" s="99"/>
      <c r="I24" s="99"/>
      <c r="J24" s="99"/>
      <c r="K24" s="99"/>
      <c r="L24" s="99"/>
      <c r="M24" s="99"/>
      <c r="N24" s="99"/>
      <c r="O24" s="99"/>
      <c r="P24" s="99"/>
      <c r="Q24" s="99"/>
      <c r="R24" s="99"/>
      <c r="S24" s="99"/>
      <c r="T24" s="99"/>
      <c r="U24" s="99"/>
      <c r="V24" s="99"/>
      <c r="W24" s="99"/>
      <c r="X24" s="99"/>
      <c r="Y24" s="99"/>
      <c r="Z24" s="99"/>
      <c r="AA24" s="100"/>
    </row>
    <row r="25" spans="1:28" x14ac:dyDescent="0.35">
      <c r="A25" s="101"/>
      <c r="B25" s="102"/>
      <c r="C25" s="102"/>
      <c r="D25" s="103"/>
      <c r="E25" s="103"/>
      <c r="F25" s="98"/>
      <c r="G25" s="103"/>
      <c r="H25" s="104"/>
      <c r="I25" s="104"/>
      <c r="J25" s="104"/>
      <c r="K25" s="104"/>
      <c r="L25" s="104"/>
      <c r="M25" s="104"/>
      <c r="N25" s="104"/>
      <c r="O25" s="104"/>
      <c r="P25" s="104"/>
      <c r="Q25" s="104"/>
      <c r="R25" s="104"/>
      <c r="S25" s="104"/>
      <c r="T25" s="104"/>
      <c r="U25" s="104"/>
      <c r="V25" s="104"/>
      <c r="W25" s="104"/>
      <c r="X25" s="104"/>
      <c r="Y25" s="104"/>
      <c r="Z25" s="104"/>
      <c r="AA25" s="105"/>
    </row>
    <row r="26" spans="1:28" x14ac:dyDescent="0.35">
      <c r="A26" s="96"/>
      <c r="B26" s="97"/>
      <c r="C26" s="97"/>
      <c r="D26" s="98"/>
      <c r="E26" s="98"/>
      <c r="F26" s="98"/>
      <c r="G26" s="98"/>
      <c r="H26" s="99"/>
      <c r="I26" s="99"/>
      <c r="J26" s="99"/>
      <c r="K26" s="99"/>
      <c r="L26" s="99"/>
      <c r="M26" s="99"/>
      <c r="N26" s="99"/>
      <c r="O26" s="99"/>
      <c r="P26" s="99"/>
      <c r="Q26" s="99"/>
      <c r="R26" s="99"/>
      <c r="S26" s="99"/>
      <c r="T26" s="99"/>
      <c r="U26" s="99"/>
      <c r="V26" s="99"/>
      <c r="W26" s="99"/>
      <c r="X26" s="99"/>
      <c r="Y26" s="99"/>
      <c r="Z26" s="99"/>
      <c r="AA26" s="100"/>
    </row>
    <row r="27" spans="1:28" x14ac:dyDescent="0.35">
      <c r="A27" s="101"/>
      <c r="B27" s="102"/>
      <c r="C27" s="102"/>
      <c r="D27" s="103"/>
      <c r="E27" s="103"/>
      <c r="F27" s="145"/>
      <c r="G27" s="103"/>
      <c r="H27" s="104"/>
      <c r="I27" s="104"/>
      <c r="J27" s="104"/>
      <c r="K27" s="104"/>
      <c r="L27" s="104"/>
      <c r="M27" s="104"/>
      <c r="N27" s="104"/>
      <c r="O27" s="104"/>
      <c r="P27" s="104"/>
      <c r="Q27" s="104"/>
      <c r="R27" s="104"/>
      <c r="S27" s="104"/>
      <c r="T27" s="104"/>
      <c r="U27" s="104"/>
      <c r="V27" s="104"/>
      <c r="W27" s="104"/>
      <c r="X27" s="104"/>
      <c r="Y27" s="104"/>
      <c r="Z27" s="104"/>
      <c r="AA27" s="105"/>
    </row>
    <row r="28" spans="1:28" x14ac:dyDescent="0.35">
      <c r="B28" s="106"/>
      <c r="C28" s="106"/>
      <c r="D28" s="106"/>
      <c r="E28" s="106"/>
      <c r="F28" s="145"/>
      <c r="G28" s="106"/>
      <c r="H28" s="107"/>
      <c r="I28" s="107"/>
      <c r="J28" s="107"/>
      <c r="K28" s="107"/>
      <c r="L28" s="107"/>
      <c r="M28" s="107"/>
      <c r="N28" s="107"/>
      <c r="O28" s="107"/>
      <c r="P28" s="107"/>
      <c r="Q28" s="107"/>
      <c r="R28" s="107"/>
      <c r="S28" s="107"/>
      <c r="T28" s="107"/>
      <c r="U28" s="107"/>
      <c r="V28" s="107"/>
      <c r="W28" s="107"/>
      <c r="X28" s="107"/>
      <c r="Y28" s="107"/>
      <c r="Z28" s="107"/>
      <c r="AA28" s="108"/>
      <c r="AB28" s="106"/>
    </row>
    <row r="29" spans="1:28" x14ac:dyDescent="0.35">
      <c r="B29" s="106"/>
      <c r="C29" s="106"/>
      <c r="D29" s="106"/>
      <c r="E29" s="106"/>
      <c r="F29" s="145"/>
      <c r="G29" s="106"/>
      <c r="H29" s="107"/>
      <c r="I29" s="107"/>
      <c r="J29" s="107"/>
      <c r="K29" s="107"/>
      <c r="L29" s="107"/>
      <c r="M29" s="107"/>
      <c r="N29" s="107"/>
      <c r="O29" s="107"/>
      <c r="P29" s="107"/>
      <c r="Q29" s="107"/>
      <c r="R29" s="107"/>
      <c r="S29" s="107"/>
      <c r="T29" s="107"/>
      <c r="U29" s="107"/>
      <c r="V29" s="107"/>
      <c r="W29" s="107"/>
      <c r="X29" s="107"/>
      <c r="Y29" s="107"/>
      <c r="Z29" s="107"/>
      <c r="AA29" s="108"/>
      <c r="AB29" s="106"/>
    </row>
    <row r="30" spans="1:28" x14ac:dyDescent="0.35">
      <c r="B30" s="106"/>
      <c r="C30" s="106"/>
      <c r="D30" s="106"/>
      <c r="E30" s="106"/>
      <c r="F30" s="145"/>
      <c r="G30" s="106"/>
      <c r="H30" s="107"/>
      <c r="I30" s="107"/>
      <c r="J30" s="107"/>
      <c r="K30" s="107"/>
      <c r="L30" s="107"/>
      <c r="M30" s="107"/>
      <c r="N30" s="107"/>
      <c r="O30" s="107"/>
      <c r="P30" s="107"/>
      <c r="Q30" s="107"/>
      <c r="R30" s="107"/>
      <c r="S30" s="107"/>
      <c r="T30" s="107"/>
      <c r="U30" s="107"/>
      <c r="V30" s="107"/>
      <c r="W30" s="107"/>
      <c r="X30" s="107"/>
      <c r="Y30" s="107"/>
      <c r="Z30" s="107"/>
      <c r="AA30" s="108"/>
      <c r="AB30" s="106"/>
    </row>
    <row r="31" spans="1:28" x14ac:dyDescent="0.35">
      <c r="B31" s="106"/>
      <c r="C31" s="106"/>
      <c r="D31" s="106"/>
      <c r="E31" s="106"/>
      <c r="F31" s="145"/>
      <c r="G31" s="106"/>
      <c r="H31" s="107"/>
      <c r="I31" s="107"/>
      <c r="J31" s="107"/>
      <c r="K31" s="107"/>
      <c r="L31" s="107"/>
      <c r="M31" s="107"/>
      <c r="N31" s="107"/>
      <c r="O31" s="107"/>
      <c r="P31" s="107"/>
      <c r="Q31" s="107"/>
      <c r="R31" s="107"/>
      <c r="S31" s="107"/>
      <c r="T31" s="107"/>
      <c r="U31" s="107"/>
      <c r="V31" s="107"/>
      <c r="W31" s="107"/>
      <c r="X31" s="107"/>
      <c r="Y31" s="107"/>
      <c r="Z31" s="107"/>
      <c r="AA31" s="108"/>
      <c r="AB31" s="106"/>
    </row>
    <row r="32" spans="1:28" x14ac:dyDescent="0.35">
      <c r="B32" s="106"/>
      <c r="C32" s="106"/>
      <c r="D32" s="106"/>
      <c r="E32" s="106"/>
      <c r="F32" s="145"/>
      <c r="G32" s="106"/>
      <c r="H32" s="106"/>
      <c r="I32" s="106"/>
      <c r="J32" s="106"/>
      <c r="K32" s="106"/>
      <c r="L32" s="106"/>
      <c r="M32" s="106"/>
      <c r="N32" s="106"/>
      <c r="O32" s="106"/>
      <c r="P32" s="106"/>
      <c r="Q32" s="106"/>
      <c r="R32" s="106"/>
      <c r="S32" s="106"/>
      <c r="T32" s="106"/>
      <c r="U32" s="106"/>
      <c r="V32" s="106"/>
      <c r="W32" s="106"/>
      <c r="X32" s="106"/>
      <c r="Y32" s="106"/>
      <c r="Z32" s="106"/>
      <c r="AA32" s="106"/>
      <c r="AB32" s="106"/>
    </row>
    <row r="33" spans="6:6" x14ac:dyDescent="0.35">
      <c r="F33" s="145"/>
    </row>
    <row r="34" spans="6:6" x14ac:dyDescent="0.35">
      <c r="F34" s="145"/>
    </row>
    <row r="35" spans="6:6" x14ac:dyDescent="0.35">
      <c r="F35" s="145"/>
    </row>
    <row r="36" spans="6:6" x14ac:dyDescent="0.35">
      <c r="F36" s="145"/>
    </row>
    <row r="37" spans="6:6" x14ac:dyDescent="0.35">
      <c r="F37" s="145"/>
    </row>
    <row r="38" spans="6:6" x14ac:dyDescent="0.35">
      <c r="F38" s="145"/>
    </row>
    <row r="39" spans="6:6" x14ac:dyDescent="0.35">
      <c r="F39" s="145"/>
    </row>
    <row r="40" spans="6:6" x14ac:dyDescent="0.35">
      <c r="F40" s="145"/>
    </row>
    <row r="41" spans="6:6" x14ac:dyDescent="0.35">
      <c r="F41" s="145"/>
    </row>
    <row r="42" spans="6:6" x14ac:dyDescent="0.35">
      <c r="F42" s="145"/>
    </row>
    <row r="43" spans="6:6" x14ac:dyDescent="0.35">
      <c r="F43" s="145"/>
    </row>
    <row r="44" spans="6:6" x14ac:dyDescent="0.35">
      <c r="F44" s="145"/>
    </row>
    <row r="45" spans="6:6" x14ac:dyDescent="0.35">
      <c r="F45" s="145"/>
    </row>
    <row r="46" spans="6:6" x14ac:dyDescent="0.35">
      <c r="F46" s="145"/>
    </row>
    <row r="47" spans="6:6" x14ac:dyDescent="0.35">
      <c r="F47" s="106"/>
    </row>
    <row r="48" spans="6:6" x14ac:dyDescent="0.35">
      <c r="F48" s="106"/>
    </row>
    <row r="49" spans="6:6" x14ac:dyDescent="0.35">
      <c r="F49" s="106"/>
    </row>
    <row r="50" spans="6:6" x14ac:dyDescent="0.35">
      <c r="F50" s="106"/>
    </row>
    <row r="51" spans="6:6" x14ac:dyDescent="0.35">
      <c r="F51" s="106"/>
    </row>
    <row r="52" spans="6:6" x14ac:dyDescent="0.35">
      <c r="F52" s="106"/>
    </row>
    <row r="53" spans="6:6" x14ac:dyDescent="0.35">
      <c r="F53" s="106"/>
    </row>
    <row r="54" spans="6:6" x14ac:dyDescent="0.35">
      <c r="F54" s="106"/>
    </row>
    <row r="55" spans="6:6" x14ac:dyDescent="0.35">
      <c r="F55" s="106"/>
    </row>
    <row r="56" spans="6:6" x14ac:dyDescent="0.35">
      <c r="F56" s="106"/>
    </row>
    <row r="57" spans="6:6" x14ac:dyDescent="0.35">
      <c r="F57" s="106"/>
    </row>
    <row r="58" spans="6:6" x14ac:dyDescent="0.35">
      <c r="F58" s="106"/>
    </row>
    <row r="59" spans="6:6" x14ac:dyDescent="0.35">
      <c r="F59" s="106"/>
    </row>
    <row r="60" spans="6:6" x14ac:dyDescent="0.35">
      <c r="F60" s="106"/>
    </row>
    <row r="61" spans="6:6" x14ac:dyDescent="0.35">
      <c r="F61" s="106"/>
    </row>
    <row r="62" spans="6:6" x14ac:dyDescent="0.35">
      <c r="F62" s="106"/>
    </row>
    <row r="63" spans="6:6" x14ac:dyDescent="0.35">
      <c r="F63" s="106"/>
    </row>
    <row r="64" spans="6:6" x14ac:dyDescent="0.35">
      <c r="F64" s="106"/>
    </row>
    <row r="65" spans="6:6" x14ac:dyDescent="0.35">
      <c r="F65" s="106"/>
    </row>
    <row r="66" spans="6:6" x14ac:dyDescent="0.35">
      <c r="F66" s="106"/>
    </row>
    <row r="67" spans="6:6" x14ac:dyDescent="0.35">
      <c r="F67" s="106"/>
    </row>
    <row r="68" spans="6:6" x14ac:dyDescent="0.35">
      <c r="F68" s="106"/>
    </row>
    <row r="69" spans="6:6" x14ac:dyDescent="0.35">
      <c r="F69" s="106"/>
    </row>
    <row r="70" spans="6:6" x14ac:dyDescent="0.35">
      <c r="F70" s="106"/>
    </row>
    <row r="71" spans="6:6" x14ac:dyDescent="0.35">
      <c r="F71" s="106"/>
    </row>
  </sheetData>
  <sheetProtection formatCells="0" formatColumns="0" formatRows="0" insertColumns="0" insertRows="0" insertHyperlinks="0" sort="0" autoFilter="0" pivotTables="0"/>
  <autoFilter ref="A1:AA71" xr:uid="{00000000-0009-0000-0000-000000000000}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0000"/>
  </sheetPr>
  <dimension ref="A1:AA47"/>
  <sheetViews>
    <sheetView zoomScale="59" zoomScaleNormal="59" workbookViewId="0">
      <selection activeCell="F2" sqref="F2"/>
    </sheetView>
  </sheetViews>
  <sheetFormatPr defaultRowHeight="14.5" x14ac:dyDescent="0.35"/>
  <cols>
    <col min="2" max="3" width="16.36328125" bestFit="1" customWidth="1"/>
    <col min="6" max="6" width="19.90625" bestFit="1" customWidth="1"/>
  </cols>
  <sheetData>
    <row r="1" spans="1:27" ht="31.25" customHeight="1" x14ac:dyDescent="0.35">
      <c r="A1" s="93" t="s">
        <v>50</v>
      </c>
      <c r="B1" s="94" t="s">
        <v>93</v>
      </c>
      <c r="C1" s="94" t="s">
        <v>94</v>
      </c>
      <c r="D1" s="94" t="s">
        <v>95</v>
      </c>
      <c r="E1" s="94" t="s">
        <v>96</v>
      </c>
      <c r="F1" s="94" t="s">
        <v>97</v>
      </c>
      <c r="G1" s="94" t="s">
        <v>98</v>
      </c>
      <c r="H1" s="94" t="s">
        <v>99</v>
      </c>
      <c r="I1" s="94" t="s">
        <v>8</v>
      </c>
      <c r="J1" s="94" t="s">
        <v>15</v>
      </c>
      <c r="K1" s="94" t="s">
        <v>16</v>
      </c>
      <c r="L1" s="94" t="s">
        <v>100</v>
      </c>
      <c r="M1" s="94" t="s">
        <v>101</v>
      </c>
      <c r="N1" s="94" t="s">
        <v>12</v>
      </c>
      <c r="O1" s="94" t="s">
        <v>18</v>
      </c>
      <c r="P1" s="94" t="s">
        <v>19</v>
      </c>
      <c r="Q1" s="94" t="s">
        <v>102</v>
      </c>
      <c r="R1" s="94" t="s">
        <v>10</v>
      </c>
      <c r="S1" s="94" t="s">
        <v>13</v>
      </c>
      <c r="T1" s="94" t="s">
        <v>103</v>
      </c>
      <c r="U1" s="94" t="s">
        <v>22</v>
      </c>
      <c r="V1" s="94" t="s">
        <v>23</v>
      </c>
      <c r="W1" s="94" t="s">
        <v>11</v>
      </c>
      <c r="X1" s="94" t="s">
        <v>14</v>
      </c>
      <c r="Y1" s="94" t="s">
        <v>104</v>
      </c>
      <c r="Z1" s="94" t="s">
        <v>25</v>
      </c>
      <c r="AA1" s="95" t="s">
        <v>26</v>
      </c>
    </row>
    <row r="2" spans="1:27" ht="24" customHeight="1" x14ac:dyDescent="0.35">
      <c r="A2" s="96"/>
      <c r="B2" s="97"/>
      <c r="C2" s="97"/>
      <c r="D2" s="98"/>
      <c r="E2" s="98"/>
      <c r="F2" s="98"/>
      <c r="G2" s="98"/>
      <c r="H2" s="99"/>
      <c r="I2" s="99"/>
      <c r="J2" s="99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99"/>
      <c r="W2" s="99"/>
      <c r="X2" s="99"/>
      <c r="Y2" s="99"/>
      <c r="Z2" s="99"/>
      <c r="AA2" s="100"/>
    </row>
    <row r="3" spans="1:27" x14ac:dyDescent="0.35">
      <c r="A3" s="101"/>
      <c r="B3" s="102"/>
      <c r="C3" s="102"/>
      <c r="D3" s="103"/>
      <c r="E3" s="103"/>
      <c r="F3" s="98"/>
      <c r="G3" s="103"/>
      <c r="H3" s="104"/>
      <c r="I3" s="104"/>
      <c r="J3" s="104"/>
      <c r="K3" s="104"/>
      <c r="L3" s="104"/>
      <c r="M3" s="104"/>
      <c r="N3" s="104"/>
      <c r="O3" s="104"/>
      <c r="P3" s="104"/>
      <c r="Q3" s="104"/>
      <c r="R3" s="104"/>
      <c r="S3" s="104"/>
      <c r="T3" s="104"/>
      <c r="U3" s="104"/>
      <c r="V3" s="104"/>
      <c r="W3" s="104"/>
      <c r="X3" s="104"/>
      <c r="Y3" s="104"/>
      <c r="Z3" s="104"/>
      <c r="AA3" s="105"/>
    </row>
    <row r="4" spans="1:27" x14ac:dyDescent="0.35">
      <c r="A4" s="96"/>
      <c r="B4" s="97"/>
      <c r="C4" s="97"/>
      <c r="D4" s="98"/>
      <c r="E4" s="98"/>
      <c r="F4" s="98"/>
      <c r="G4" s="98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/>
      <c r="W4" s="99"/>
      <c r="X4" s="99"/>
      <c r="Y4" s="99"/>
      <c r="Z4" s="99"/>
      <c r="AA4" s="100"/>
    </row>
    <row r="5" spans="1:27" x14ac:dyDescent="0.35">
      <c r="A5" s="101"/>
      <c r="B5" s="102"/>
      <c r="C5" s="102"/>
      <c r="D5" s="103"/>
      <c r="E5" s="103"/>
      <c r="F5" s="98"/>
      <c r="G5" s="103"/>
      <c r="H5" s="104"/>
      <c r="I5" s="104"/>
      <c r="J5" s="104"/>
      <c r="K5" s="104"/>
      <c r="L5" s="104"/>
      <c r="M5" s="104"/>
      <c r="N5" s="104"/>
      <c r="O5" s="104"/>
      <c r="P5" s="104"/>
      <c r="Q5" s="104"/>
      <c r="R5" s="104"/>
      <c r="S5" s="104"/>
      <c r="T5" s="104"/>
      <c r="U5" s="104"/>
      <c r="V5" s="104"/>
      <c r="W5" s="104"/>
      <c r="X5" s="104"/>
      <c r="Y5" s="104"/>
      <c r="Z5" s="104"/>
      <c r="AA5" s="105"/>
    </row>
    <row r="6" spans="1:27" x14ac:dyDescent="0.35">
      <c r="A6" s="96"/>
      <c r="B6" s="97"/>
      <c r="C6" s="97"/>
      <c r="D6" s="98"/>
      <c r="E6" s="98"/>
      <c r="F6" s="98"/>
      <c r="G6" s="98"/>
      <c r="H6" s="99"/>
      <c r="I6" s="99"/>
      <c r="J6" s="99"/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99"/>
      <c r="W6" s="99"/>
      <c r="X6" s="99"/>
      <c r="Y6" s="99"/>
      <c r="Z6" s="99"/>
      <c r="AA6" s="100"/>
    </row>
    <row r="7" spans="1:27" x14ac:dyDescent="0.35">
      <c r="A7" s="101"/>
      <c r="B7" s="102"/>
      <c r="C7" s="102"/>
      <c r="D7" s="103"/>
      <c r="E7" s="103"/>
      <c r="F7" s="98"/>
      <c r="G7" s="103"/>
      <c r="H7" s="104"/>
      <c r="I7" s="104"/>
      <c r="J7" s="104"/>
      <c r="K7" s="104"/>
      <c r="L7" s="104"/>
      <c r="M7" s="104"/>
      <c r="N7" s="104"/>
      <c r="O7" s="104"/>
      <c r="P7" s="104"/>
      <c r="Q7" s="104"/>
      <c r="R7" s="104"/>
      <c r="S7" s="104"/>
      <c r="T7" s="104"/>
      <c r="U7" s="104"/>
      <c r="V7" s="104"/>
      <c r="W7" s="104"/>
      <c r="X7" s="104"/>
      <c r="Y7" s="104"/>
      <c r="Z7" s="104"/>
      <c r="AA7" s="105"/>
    </row>
    <row r="8" spans="1:27" x14ac:dyDescent="0.35">
      <c r="A8" s="96"/>
      <c r="B8" s="97"/>
      <c r="C8" s="97"/>
      <c r="D8" s="98"/>
      <c r="E8" s="98"/>
      <c r="F8" s="98"/>
      <c r="G8" s="98"/>
      <c r="H8" s="99"/>
      <c r="I8" s="99"/>
      <c r="J8" s="99"/>
      <c r="K8" s="99"/>
      <c r="L8" s="99"/>
      <c r="M8" s="99"/>
      <c r="N8" s="99"/>
      <c r="O8" s="99"/>
      <c r="P8" s="99"/>
      <c r="Q8" s="99"/>
      <c r="R8" s="99"/>
      <c r="S8" s="99"/>
      <c r="T8" s="99"/>
      <c r="U8" s="99"/>
      <c r="V8" s="99"/>
      <c r="W8" s="99"/>
      <c r="X8" s="99"/>
      <c r="Y8" s="99"/>
      <c r="Z8" s="99"/>
      <c r="AA8" s="100"/>
    </row>
    <row r="9" spans="1:27" x14ac:dyDescent="0.35">
      <c r="A9" s="101"/>
      <c r="B9" s="102"/>
      <c r="C9" s="102"/>
      <c r="D9" s="103"/>
      <c r="E9" s="103"/>
      <c r="F9" s="98"/>
      <c r="G9" s="103"/>
      <c r="H9" s="104"/>
      <c r="I9" s="104"/>
      <c r="J9" s="104"/>
      <c r="K9" s="104"/>
      <c r="L9" s="104"/>
      <c r="M9" s="104"/>
      <c r="N9" s="104"/>
      <c r="O9" s="104"/>
      <c r="P9" s="104"/>
      <c r="Q9" s="104"/>
      <c r="R9" s="104"/>
      <c r="S9" s="104"/>
      <c r="T9" s="104"/>
      <c r="U9" s="104"/>
      <c r="V9" s="104"/>
      <c r="W9" s="104"/>
      <c r="X9" s="104"/>
      <c r="Y9" s="104"/>
      <c r="Z9" s="104"/>
      <c r="AA9" s="105"/>
    </row>
    <row r="10" spans="1:27" x14ac:dyDescent="0.35">
      <c r="A10" s="96"/>
      <c r="B10" s="97"/>
      <c r="C10" s="97"/>
      <c r="D10" s="98"/>
      <c r="E10" s="98"/>
      <c r="F10" s="98"/>
      <c r="G10" s="98"/>
      <c r="H10" s="99"/>
      <c r="I10" s="99"/>
      <c r="J10" s="99"/>
      <c r="K10" s="99"/>
      <c r="L10" s="99"/>
      <c r="M10" s="99"/>
      <c r="N10" s="99"/>
      <c r="O10" s="99"/>
      <c r="P10" s="99"/>
      <c r="Q10" s="99"/>
      <c r="R10" s="99"/>
      <c r="S10" s="99"/>
      <c r="T10" s="99"/>
      <c r="U10" s="99"/>
      <c r="V10" s="99"/>
      <c r="W10" s="99"/>
      <c r="X10" s="99"/>
      <c r="Y10" s="99"/>
      <c r="Z10" s="99"/>
      <c r="AA10" s="100"/>
    </row>
    <row r="11" spans="1:27" x14ac:dyDescent="0.35">
      <c r="A11" s="101"/>
      <c r="B11" s="102"/>
      <c r="C11" s="102"/>
      <c r="D11" s="103"/>
      <c r="E11" s="103"/>
      <c r="F11" s="98"/>
      <c r="G11" s="103"/>
      <c r="H11" s="104"/>
      <c r="I11" s="104"/>
      <c r="J11" s="104"/>
      <c r="K11" s="104"/>
      <c r="L11" s="104"/>
      <c r="M11" s="104"/>
      <c r="N11" s="104"/>
      <c r="O11" s="104"/>
      <c r="P11" s="104"/>
      <c r="Q11" s="104"/>
      <c r="R11" s="104"/>
      <c r="S11" s="104"/>
      <c r="T11" s="104"/>
      <c r="U11" s="104"/>
      <c r="V11" s="104"/>
      <c r="W11" s="104"/>
      <c r="X11" s="104"/>
      <c r="Y11" s="104"/>
      <c r="Z11" s="104"/>
      <c r="AA11" s="105"/>
    </row>
    <row r="12" spans="1:27" x14ac:dyDescent="0.35">
      <c r="A12" s="96"/>
      <c r="B12" s="97"/>
      <c r="C12" s="97"/>
      <c r="D12" s="98"/>
      <c r="E12" s="98"/>
      <c r="F12" s="98"/>
      <c r="G12" s="98"/>
      <c r="H12" s="99"/>
      <c r="I12" s="99"/>
      <c r="J12" s="99"/>
      <c r="K12" s="99"/>
      <c r="L12" s="99"/>
      <c r="M12" s="99"/>
      <c r="N12" s="99"/>
      <c r="O12" s="99"/>
      <c r="P12" s="99"/>
      <c r="Q12" s="99"/>
      <c r="R12" s="99"/>
      <c r="S12" s="99"/>
      <c r="T12" s="99"/>
      <c r="U12" s="99"/>
      <c r="V12" s="99"/>
      <c r="W12" s="99"/>
      <c r="X12" s="99"/>
      <c r="Y12" s="99"/>
      <c r="Z12" s="99"/>
      <c r="AA12" s="100"/>
    </row>
    <row r="13" spans="1:27" x14ac:dyDescent="0.35">
      <c r="A13" s="101"/>
      <c r="B13" s="102"/>
      <c r="C13" s="102"/>
      <c r="D13" s="103"/>
      <c r="E13" s="103"/>
      <c r="F13" s="98"/>
      <c r="G13" s="103"/>
      <c r="H13" s="104"/>
      <c r="I13" s="104"/>
      <c r="J13" s="104"/>
      <c r="K13" s="104"/>
      <c r="L13" s="104"/>
      <c r="M13" s="104"/>
      <c r="N13" s="104"/>
      <c r="O13" s="104"/>
      <c r="P13" s="104"/>
      <c r="Q13" s="104"/>
      <c r="R13" s="104"/>
      <c r="S13" s="104"/>
      <c r="T13" s="104"/>
      <c r="U13" s="104"/>
      <c r="V13" s="104"/>
      <c r="W13" s="104"/>
      <c r="X13" s="104"/>
      <c r="Y13" s="104"/>
      <c r="Z13" s="104"/>
      <c r="AA13" s="105"/>
    </row>
    <row r="14" spans="1:27" x14ac:dyDescent="0.35">
      <c r="A14" s="96"/>
      <c r="B14" s="97"/>
      <c r="C14" s="97"/>
      <c r="D14" s="98"/>
      <c r="E14" s="98"/>
      <c r="F14" s="98"/>
      <c r="G14" s="98"/>
      <c r="H14" s="99"/>
      <c r="I14" s="99"/>
      <c r="J14" s="99"/>
      <c r="K14" s="99"/>
      <c r="L14" s="99"/>
      <c r="M14" s="99"/>
      <c r="N14" s="99"/>
      <c r="O14" s="99"/>
      <c r="P14" s="99"/>
      <c r="Q14" s="99"/>
      <c r="R14" s="99"/>
      <c r="S14" s="99"/>
      <c r="T14" s="99"/>
      <c r="U14" s="99"/>
      <c r="V14" s="99"/>
      <c r="W14" s="99"/>
      <c r="X14" s="99"/>
      <c r="Y14" s="99"/>
      <c r="Z14" s="99"/>
      <c r="AA14" s="100"/>
    </row>
    <row r="15" spans="1:27" x14ac:dyDescent="0.35">
      <c r="A15" s="101"/>
      <c r="B15" s="102"/>
      <c r="C15" s="102"/>
      <c r="D15" s="103"/>
      <c r="E15" s="103"/>
      <c r="F15" s="98"/>
      <c r="G15" s="103"/>
      <c r="H15" s="104"/>
      <c r="I15" s="104"/>
      <c r="J15" s="104"/>
      <c r="K15" s="104"/>
      <c r="L15" s="104"/>
      <c r="M15" s="104"/>
      <c r="N15" s="104"/>
      <c r="O15" s="104"/>
      <c r="P15" s="104"/>
      <c r="Q15" s="104"/>
      <c r="R15" s="104"/>
      <c r="S15" s="104"/>
      <c r="T15" s="104"/>
      <c r="U15" s="104"/>
      <c r="V15" s="104"/>
      <c r="W15" s="104"/>
      <c r="X15" s="104"/>
      <c r="Y15" s="104"/>
      <c r="Z15" s="104"/>
      <c r="AA15" s="105"/>
    </row>
    <row r="16" spans="1:27" x14ac:dyDescent="0.35">
      <c r="A16" s="96"/>
      <c r="B16" s="97"/>
      <c r="C16" s="97"/>
      <c r="D16" s="98"/>
      <c r="E16" s="98"/>
      <c r="F16" s="98"/>
      <c r="G16" s="98"/>
      <c r="H16" s="99"/>
      <c r="I16" s="99"/>
      <c r="J16" s="99"/>
      <c r="K16" s="99"/>
      <c r="L16" s="99"/>
      <c r="M16" s="99"/>
      <c r="N16" s="99"/>
      <c r="O16" s="99"/>
      <c r="P16" s="99"/>
      <c r="Q16" s="99"/>
      <c r="R16" s="99"/>
      <c r="S16" s="99"/>
      <c r="T16" s="99"/>
      <c r="U16" s="99"/>
      <c r="V16" s="99"/>
      <c r="W16" s="99"/>
      <c r="X16" s="99"/>
      <c r="Y16" s="99"/>
      <c r="Z16" s="99"/>
      <c r="AA16" s="100"/>
    </row>
    <row r="17" spans="1:27" x14ac:dyDescent="0.35">
      <c r="A17" s="101"/>
      <c r="B17" s="102"/>
      <c r="C17" s="102"/>
      <c r="D17" s="103"/>
      <c r="E17" s="103"/>
      <c r="F17" s="98"/>
      <c r="G17" s="103"/>
      <c r="H17" s="104"/>
      <c r="I17" s="104"/>
      <c r="J17" s="104"/>
      <c r="K17" s="104"/>
      <c r="L17" s="104"/>
      <c r="M17" s="104"/>
      <c r="N17" s="104"/>
      <c r="O17" s="104"/>
      <c r="P17" s="104"/>
      <c r="Q17" s="104"/>
      <c r="R17" s="104"/>
      <c r="S17" s="104"/>
      <c r="T17" s="104"/>
      <c r="U17" s="104"/>
      <c r="V17" s="104"/>
      <c r="W17" s="104"/>
      <c r="X17" s="104"/>
      <c r="Y17" s="104"/>
      <c r="Z17" s="104"/>
      <c r="AA17" s="105"/>
    </row>
    <row r="18" spans="1:27" x14ac:dyDescent="0.35">
      <c r="A18" s="96"/>
      <c r="B18" s="97"/>
      <c r="C18" s="97"/>
      <c r="D18" s="98"/>
      <c r="E18" s="98"/>
      <c r="F18" s="98"/>
      <c r="G18" s="98"/>
      <c r="H18" s="99"/>
      <c r="I18" s="99"/>
      <c r="J18" s="99"/>
      <c r="K18" s="99"/>
      <c r="L18" s="99"/>
      <c r="M18" s="99"/>
      <c r="N18" s="99"/>
      <c r="O18" s="99"/>
      <c r="P18" s="99"/>
      <c r="Q18" s="99"/>
      <c r="R18" s="99"/>
      <c r="S18" s="99"/>
      <c r="T18" s="99"/>
      <c r="U18" s="99"/>
      <c r="V18" s="99"/>
      <c r="W18" s="99"/>
      <c r="X18" s="99"/>
      <c r="Y18" s="99"/>
      <c r="Z18" s="99"/>
      <c r="AA18" s="100"/>
    </row>
    <row r="19" spans="1:27" x14ac:dyDescent="0.35">
      <c r="A19" s="101"/>
      <c r="B19" s="102"/>
      <c r="C19" s="102"/>
      <c r="D19" s="103"/>
      <c r="E19" s="103"/>
      <c r="F19" s="98"/>
      <c r="G19" s="103"/>
      <c r="H19" s="104"/>
      <c r="I19" s="104"/>
      <c r="J19" s="104"/>
      <c r="K19" s="104"/>
      <c r="L19" s="104"/>
      <c r="M19" s="104"/>
      <c r="N19" s="104"/>
      <c r="O19" s="104"/>
      <c r="P19" s="104"/>
      <c r="Q19" s="104"/>
      <c r="R19" s="104"/>
      <c r="S19" s="104"/>
      <c r="T19" s="104"/>
      <c r="U19" s="104"/>
      <c r="V19" s="104"/>
      <c r="W19" s="104"/>
      <c r="X19" s="104"/>
      <c r="Y19" s="104"/>
      <c r="Z19" s="104"/>
      <c r="AA19" s="105"/>
    </row>
    <row r="20" spans="1:27" x14ac:dyDescent="0.35">
      <c r="A20" s="96"/>
      <c r="B20" s="97"/>
      <c r="C20" s="97"/>
      <c r="D20" s="98"/>
      <c r="E20" s="98"/>
      <c r="F20" s="98"/>
      <c r="G20" s="98"/>
      <c r="H20" s="99"/>
      <c r="I20" s="99"/>
      <c r="J20" s="99"/>
      <c r="K20" s="99"/>
      <c r="L20" s="99"/>
      <c r="M20" s="99"/>
      <c r="N20" s="99"/>
      <c r="O20" s="99"/>
      <c r="P20" s="99"/>
      <c r="Q20" s="99"/>
      <c r="R20" s="99"/>
      <c r="S20" s="99"/>
      <c r="T20" s="99"/>
      <c r="U20" s="99"/>
      <c r="V20" s="99"/>
      <c r="W20" s="99"/>
      <c r="X20" s="99"/>
      <c r="Y20" s="99"/>
      <c r="Z20" s="99"/>
      <c r="AA20" s="100"/>
    </row>
    <row r="21" spans="1:27" x14ac:dyDescent="0.35">
      <c r="A21" s="101"/>
      <c r="B21" s="102"/>
      <c r="C21" s="102"/>
      <c r="D21" s="103"/>
      <c r="E21" s="103"/>
      <c r="F21" s="98"/>
      <c r="G21" s="103"/>
      <c r="H21" s="104"/>
      <c r="I21" s="104"/>
      <c r="J21" s="104"/>
      <c r="K21" s="104"/>
      <c r="L21" s="104"/>
      <c r="M21" s="104"/>
      <c r="N21" s="104"/>
      <c r="O21" s="104"/>
      <c r="P21" s="104"/>
      <c r="Q21" s="104"/>
      <c r="R21" s="104"/>
      <c r="S21" s="104"/>
      <c r="T21" s="104"/>
      <c r="U21" s="104"/>
      <c r="V21" s="104"/>
      <c r="W21" s="104"/>
      <c r="X21" s="104"/>
      <c r="Y21" s="104"/>
      <c r="Z21" s="104"/>
      <c r="AA21" s="105"/>
    </row>
    <row r="22" spans="1:27" x14ac:dyDescent="0.35">
      <c r="A22" s="96"/>
      <c r="B22" s="97"/>
      <c r="C22" s="97"/>
      <c r="D22" s="98"/>
      <c r="E22" s="98"/>
      <c r="F22" s="98"/>
      <c r="G22" s="98"/>
      <c r="H22" s="99"/>
      <c r="I22" s="99"/>
      <c r="J22" s="99"/>
      <c r="K22" s="99"/>
      <c r="L22" s="99"/>
      <c r="M22" s="99"/>
      <c r="N22" s="99"/>
      <c r="O22" s="99"/>
      <c r="P22" s="99"/>
      <c r="Q22" s="99"/>
      <c r="R22" s="99"/>
      <c r="S22" s="99"/>
      <c r="T22" s="99"/>
      <c r="U22" s="99"/>
      <c r="V22" s="99"/>
      <c r="W22" s="99"/>
      <c r="X22" s="99"/>
      <c r="Y22" s="99"/>
      <c r="Z22" s="99"/>
      <c r="AA22" s="100"/>
    </row>
    <row r="23" spans="1:27" x14ac:dyDescent="0.35">
      <c r="A23" s="101"/>
      <c r="B23" s="102"/>
      <c r="C23" s="102"/>
      <c r="D23" s="103"/>
      <c r="E23" s="103"/>
      <c r="F23" s="98"/>
      <c r="G23" s="103"/>
      <c r="H23" s="104"/>
      <c r="I23" s="104"/>
      <c r="J23" s="104"/>
      <c r="K23" s="104"/>
      <c r="L23" s="104"/>
      <c r="M23" s="104"/>
      <c r="N23" s="104"/>
      <c r="O23" s="104"/>
      <c r="P23" s="104"/>
      <c r="Q23" s="104"/>
      <c r="R23" s="104"/>
      <c r="S23" s="104"/>
      <c r="T23" s="104"/>
      <c r="U23" s="104"/>
      <c r="V23" s="104"/>
      <c r="W23" s="104"/>
      <c r="X23" s="104"/>
      <c r="Y23" s="104"/>
      <c r="Z23" s="104"/>
      <c r="AA23" s="105"/>
    </row>
    <row r="24" spans="1:27" x14ac:dyDescent="0.35">
      <c r="A24" s="96"/>
      <c r="B24" s="97"/>
      <c r="C24" s="97"/>
      <c r="D24" s="98"/>
      <c r="E24" s="98"/>
      <c r="F24" s="98"/>
      <c r="G24" s="98"/>
      <c r="H24" s="99"/>
      <c r="I24" s="99"/>
      <c r="J24" s="99"/>
      <c r="K24" s="99"/>
      <c r="L24" s="99"/>
      <c r="M24" s="99"/>
      <c r="N24" s="99"/>
      <c r="O24" s="99"/>
      <c r="P24" s="99"/>
      <c r="Q24" s="99"/>
      <c r="R24" s="99"/>
      <c r="S24" s="99"/>
      <c r="T24" s="99"/>
      <c r="U24" s="99"/>
      <c r="V24" s="99"/>
      <c r="W24" s="99"/>
      <c r="X24" s="99"/>
      <c r="Y24" s="99"/>
      <c r="Z24" s="99"/>
      <c r="AA24" s="100"/>
    </row>
    <row r="25" spans="1:27" x14ac:dyDescent="0.35">
      <c r="A25" s="101"/>
      <c r="B25" s="102"/>
      <c r="C25" s="102"/>
      <c r="D25" s="103"/>
      <c r="E25" s="103"/>
      <c r="F25" s="98"/>
      <c r="G25" s="103"/>
      <c r="H25" s="104"/>
      <c r="I25" s="104"/>
      <c r="J25" s="104"/>
      <c r="K25" s="104"/>
      <c r="L25" s="104"/>
      <c r="M25" s="104"/>
      <c r="N25" s="104"/>
      <c r="O25" s="104"/>
      <c r="P25" s="104"/>
      <c r="Q25" s="104"/>
      <c r="R25" s="104"/>
      <c r="S25" s="104"/>
      <c r="T25" s="104"/>
      <c r="U25" s="104"/>
      <c r="V25" s="104"/>
      <c r="W25" s="104"/>
      <c r="X25" s="104"/>
      <c r="Y25" s="104"/>
      <c r="Z25" s="104"/>
      <c r="AA25" s="105"/>
    </row>
    <row r="26" spans="1:27" x14ac:dyDescent="0.35">
      <c r="A26" s="96"/>
      <c r="B26" s="97"/>
      <c r="C26" s="97"/>
      <c r="D26" s="98"/>
      <c r="E26" s="98"/>
      <c r="F26" s="98"/>
      <c r="G26" s="98"/>
      <c r="H26" s="99"/>
      <c r="I26" s="99"/>
      <c r="J26" s="99"/>
      <c r="K26" s="99"/>
      <c r="L26" s="99"/>
      <c r="M26" s="99"/>
      <c r="N26" s="99"/>
      <c r="O26" s="99"/>
      <c r="P26" s="99"/>
      <c r="Q26" s="99"/>
      <c r="R26" s="99"/>
      <c r="S26" s="99"/>
      <c r="T26" s="99"/>
      <c r="U26" s="99"/>
      <c r="V26" s="99"/>
      <c r="W26" s="99"/>
      <c r="X26" s="99"/>
      <c r="Y26" s="99"/>
      <c r="Z26" s="99"/>
      <c r="AA26" s="100"/>
    </row>
    <row r="27" spans="1:27" x14ac:dyDescent="0.35">
      <c r="A27" s="101"/>
      <c r="B27" s="102"/>
      <c r="C27" s="102"/>
      <c r="D27" s="103"/>
      <c r="E27" s="103"/>
      <c r="F27" s="145"/>
      <c r="G27" s="103"/>
      <c r="H27" s="104"/>
      <c r="I27" s="104"/>
      <c r="J27" s="104"/>
      <c r="K27" s="104"/>
      <c r="L27" s="104"/>
      <c r="M27" s="104"/>
      <c r="N27" s="104"/>
      <c r="O27" s="104"/>
      <c r="P27" s="104"/>
      <c r="Q27" s="104"/>
      <c r="R27" s="104"/>
      <c r="S27" s="104"/>
      <c r="T27" s="104"/>
      <c r="U27" s="104"/>
      <c r="V27" s="104"/>
      <c r="W27" s="104"/>
      <c r="X27" s="104"/>
      <c r="Y27" s="104"/>
      <c r="Z27" s="104"/>
      <c r="AA27" s="105"/>
    </row>
    <row r="28" spans="1:27" x14ac:dyDescent="0.35">
      <c r="F28" s="145"/>
    </row>
    <row r="29" spans="1:27" x14ac:dyDescent="0.35">
      <c r="F29" s="145"/>
    </row>
    <row r="30" spans="1:27" x14ac:dyDescent="0.35">
      <c r="F30" s="145"/>
    </row>
    <row r="31" spans="1:27" x14ac:dyDescent="0.35">
      <c r="F31" s="145"/>
    </row>
    <row r="32" spans="1:27" x14ac:dyDescent="0.35">
      <c r="F32" s="145"/>
    </row>
    <row r="33" spans="6:6" x14ac:dyDescent="0.35">
      <c r="F33" s="145"/>
    </row>
    <row r="34" spans="6:6" x14ac:dyDescent="0.35">
      <c r="F34" s="145"/>
    </row>
    <row r="35" spans="6:6" x14ac:dyDescent="0.35">
      <c r="F35" s="145"/>
    </row>
    <row r="36" spans="6:6" x14ac:dyDescent="0.35">
      <c r="F36" s="145"/>
    </row>
    <row r="37" spans="6:6" x14ac:dyDescent="0.35">
      <c r="F37" s="145"/>
    </row>
    <row r="38" spans="6:6" x14ac:dyDescent="0.35">
      <c r="F38" s="145"/>
    </row>
    <row r="39" spans="6:6" x14ac:dyDescent="0.35">
      <c r="F39" s="145"/>
    </row>
    <row r="40" spans="6:6" x14ac:dyDescent="0.35">
      <c r="F40" s="145"/>
    </row>
    <row r="41" spans="6:6" x14ac:dyDescent="0.35">
      <c r="F41" s="145"/>
    </row>
    <row r="42" spans="6:6" x14ac:dyDescent="0.35">
      <c r="F42" s="145"/>
    </row>
    <row r="43" spans="6:6" x14ac:dyDescent="0.35">
      <c r="F43" s="145"/>
    </row>
    <row r="44" spans="6:6" x14ac:dyDescent="0.35">
      <c r="F44" s="145"/>
    </row>
    <row r="45" spans="6:6" x14ac:dyDescent="0.35">
      <c r="F45" s="145"/>
    </row>
    <row r="46" spans="6:6" x14ac:dyDescent="0.35">
      <c r="F46" s="145"/>
    </row>
    <row r="47" spans="6:6" x14ac:dyDescent="0.35">
      <c r="F47" s="106"/>
    </row>
  </sheetData>
  <autoFilter ref="A1:AA1" xr:uid="{00000000-0009-0000-0000-000001000000}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CZ503"/>
  <sheetViews>
    <sheetView topLeftCell="CA1" zoomScaleNormal="100" workbookViewId="0">
      <selection activeCell="CZ6" sqref="CZ6"/>
    </sheetView>
  </sheetViews>
  <sheetFormatPr defaultRowHeight="14.5" x14ac:dyDescent="0.35"/>
  <cols>
    <col min="1" max="1" width="8.90625" style="1"/>
    <col min="2" max="5" width="12.6328125" style="1" customWidth="1"/>
    <col min="6" max="6" width="14.36328125" style="1" customWidth="1"/>
    <col min="7" max="7" width="8.90625" style="48"/>
    <col min="8" max="9" width="11.54296875" customWidth="1"/>
    <col min="10" max="10" width="60.6328125" customWidth="1"/>
    <col min="11" max="11" width="4.08984375" customWidth="1"/>
    <col min="12" max="21" width="6" customWidth="1"/>
    <col min="22" max="22" width="19.90625" customWidth="1"/>
    <col min="23" max="25" width="8.90625" style="1"/>
    <col min="26" max="26" width="19.6328125" customWidth="1"/>
    <col min="28" max="28" width="16" customWidth="1"/>
    <col min="29" max="32" width="14.453125" customWidth="1"/>
    <col min="34" max="34" width="22.6328125" bestFit="1" customWidth="1"/>
    <col min="35" max="35" width="59" bestFit="1" customWidth="1"/>
    <col min="36" max="36" width="4" bestFit="1" customWidth="1"/>
    <col min="37" max="37" width="7.453125" bestFit="1" customWidth="1"/>
    <col min="40" max="45" width="8.90625" customWidth="1"/>
    <col min="51" max="51" width="6.90625" bestFit="1" customWidth="1"/>
    <col min="52" max="52" width="10.453125" bestFit="1" customWidth="1"/>
    <col min="53" max="53" width="9.6328125" bestFit="1" customWidth="1"/>
    <col min="54" max="54" width="7.36328125" bestFit="1" customWidth="1"/>
    <col min="55" max="55" width="10" bestFit="1" customWidth="1"/>
    <col min="57" max="57" width="12.36328125" customWidth="1"/>
    <col min="61" max="102" width="3" customWidth="1"/>
    <col min="103" max="103" width="5" bestFit="1" customWidth="1"/>
    <col min="104" max="112" width="3" customWidth="1"/>
    <col min="113" max="146" width="3.6328125" customWidth="1"/>
  </cols>
  <sheetData>
    <row r="1" spans="1:104" ht="79.25" customHeight="1" thickBot="1" x14ac:dyDescent="0.4">
      <c r="C1" s="65" t="s">
        <v>81</v>
      </c>
      <c r="X1" s="75" t="s">
        <v>89</v>
      </c>
      <c r="AD1" s="75" t="s">
        <v>89</v>
      </c>
    </row>
    <row r="2" spans="1:104" s="25" customFormat="1" ht="103.5" customHeight="1" x14ac:dyDescent="0.35">
      <c r="A2" s="31" t="s">
        <v>50</v>
      </c>
      <c r="B2" s="46" t="s">
        <v>5</v>
      </c>
      <c r="C2" s="47" t="s">
        <v>6</v>
      </c>
      <c r="D2" s="45" t="s">
        <v>88</v>
      </c>
      <c r="E2" s="52" t="s">
        <v>0</v>
      </c>
      <c r="F2" s="56"/>
      <c r="G2" s="31" t="s">
        <v>53</v>
      </c>
      <c r="H2" s="53" t="s">
        <v>51</v>
      </c>
      <c r="I2" s="53"/>
      <c r="J2" s="31" t="s">
        <v>52</v>
      </c>
      <c r="L2" s="31" t="s">
        <v>33</v>
      </c>
      <c r="M2" s="31" t="s">
        <v>34</v>
      </c>
      <c r="N2" s="31" t="s">
        <v>35</v>
      </c>
      <c r="O2" s="31" t="s">
        <v>36</v>
      </c>
      <c r="P2" s="31" t="s">
        <v>37</v>
      </c>
      <c r="Q2" s="31" t="s">
        <v>38</v>
      </c>
      <c r="R2" s="31" t="s">
        <v>39</v>
      </c>
      <c r="S2" s="31" t="s">
        <v>40</v>
      </c>
      <c r="T2" s="31" t="s">
        <v>41</v>
      </c>
      <c r="U2" s="31" t="s">
        <v>42</v>
      </c>
      <c r="V2" s="31" t="s">
        <v>46</v>
      </c>
      <c r="W2" s="31" t="s">
        <v>43</v>
      </c>
      <c r="X2" s="31" t="s">
        <v>44</v>
      </c>
      <c r="Y2" s="31" t="s">
        <v>32</v>
      </c>
      <c r="Z2" s="31" t="s">
        <v>46</v>
      </c>
      <c r="AB2" s="43"/>
      <c r="AC2" s="44" t="s">
        <v>47</v>
      </c>
      <c r="AD2" s="31" t="s">
        <v>48</v>
      </c>
      <c r="AE2" s="31" t="s">
        <v>49</v>
      </c>
      <c r="AF2" s="31" t="s">
        <v>46</v>
      </c>
      <c r="AI2" s="74" t="s">
        <v>77</v>
      </c>
      <c r="AS2" s="75" t="s">
        <v>83</v>
      </c>
      <c r="BA2" s="64" t="s">
        <v>87</v>
      </c>
      <c r="BF2" s="70" t="s">
        <v>82</v>
      </c>
    </row>
    <row r="3" spans="1:104" ht="14.4" customHeight="1" thickBot="1" x14ac:dyDescent="0.4">
      <c r="A3" s="32">
        <f>'Point A RAW Results'!A2</f>
        <v>0</v>
      </c>
      <c r="B3" s="33">
        <f>'Point A RAW Results'!H2+'Point A RAW Results'!M2+'Point A RAW Results'!R2+'Point A RAW Results'!W2</f>
        <v>0</v>
      </c>
      <c r="C3" s="33">
        <f>'Point A RAW Results'!I2+'Point A RAW Results'!N2+'Point A RAW Results'!S2+'Point A RAW Results'!X2</f>
        <v>0</v>
      </c>
      <c r="D3" s="33">
        <f>('Point A RAW Results'!J2+'Point A RAW Results'!K2+'Point A RAW Results'!O2+'Point A RAW Results'!P2+'Point A RAW Results'!T2+'Point A RAW Results'!U2+'Point A RAW Results'!Y2+'Point A RAW Results'!Z2)/2</f>
        <v>0</v>
      </c>
      <c r="E3" s="33">
        <f>'Point A RAW Results'!L2+'Point A RAW Results'!Q2+'Point A RAW Results'!V2+'Point A RAW Results'!AA2</f>
        <v>0</v>
      </c>
      <c r="F3" s="41"/>
      <c r="G3" s="54" t="s">
        <v>54</v>
      </c>
      <c r="H3" s="34">
        <v>1</v>
      </c>
      <c r="I3" s="151" t="s">
        <v>28</v>
      </c>
      <c r="J3" s="55" t="str">
        <f>'Point A RAW Results'!H1</f>
        <v>I like this school</v>
      </c>
      <c r="L3" s="34">
        <f>COUNTIF('Point A RAW Results'!$H$2:$H$342,10)</f>
        <v>0</v>
      </c>
      <c r="M3" s="34">
        <f>COUNTIF('Point A RAW Results'!$H$2:$H$342,9)</f>
        <v>0</v>
      </c>
      <c r="N3" s="34">
        <f>COUNTIF('Point A RAW Results'!$H$2:$H$342,8)</f>
        <v>0</v>
      </c>
      <c r="O3" s="34">
        <f>COUNTIF('Point A RAW Results'!$H$2:$H$342,7)</f>
        <v>0</v>
      </c>
      <c r="P3" s="34">
        <f>COUNTIF('Point A RAW Results'!$H$2:$H$342,6)</f>
        <v>0</v>
      </c>
      <c r="Q3" s="34">
        <f>COUNTIF('Point A RAW Results'!$H$2:$H$342,5)</f>
        <v>0</v>
      </c>
      <c r="R3" s="34">
        <f>COUNTIF('Point A RAW Results'!$H$2:$H$342,4)</f>
        <v>0</v>
      </c>
      <c r="S3" s="34">
        <f>COUNTIF('Point A RAW Results'!$H$2:$H$342,3)</f>
        <v>0</v>
      </c>
      <c r="T3" s="34">
        <f>COUNTIF('Point A RAW Results'!$H$2:$H$342,2)</f>
        <v>0</v>
      </c>
      <c r="U3" s="34">
        <f>COUNTIF('Point A RAW Results'!$H$2:$H$342,1)</f>
        <v>0</v>
      </c>
      <c r="V3" s="24"/>
      <c r="W3" s="34">
        <f>SUM(L3:N3)</f>
        <v>0</v>
      </c>
      <c r="X3" s="34">
        <f>SUM(O3:R3)</f>
        <v>0</v>
      </c>
      <c r="Y3" s="34">
        <f>SUM(S3:U3)</f>
        <v>0</v>
      </c>
      <c r="Z3" s="24"/>
      <c r="AB3" s="24" t="s">
        <v>5</v>
      </c>
      <c r="AC3" s="33">
        <f>SUM(W3:W6)</f>
        <v>0</v>
      </c>
      <c r="AD3" s="33">
        <f>SUM(X3:X6)</f>
        <v>0</v>
      </c>
      <c r="AE3" s="42">
        <f>SUM(Y3:Y6)</f>
        <v>0</v>
      </c>
      <c r="AF3" s="24"/>
      <c r="AI3" s="148" t="s">
        <v>5</v>
      </c>
      <c r="AJ3" s="148"/>
      <c r="AK3" s="20" t="e">
        <f>AVERAGE(AK8:AK11)*4</f>
        <v>#DIV/0!</v>
      </c>
      <c r="AL3" s="12"/>
      <c r="AP3" s="32" t="s">
        <v>84</v>
      </c>
      <c r="AQ3" s="11" t="s">
        <v>85</v>
      </c>
      <c r="AR3" s="49" t="s">
        <v>1</v>
      </c>
      <c r="AS3" s="50" t="s">
        <v>2</v>
      </c>
      <c r="AT3" s="8" t="s">
        <v>3</v>
      </c>
      <c r="AU3" s="52" t="s">
        <v>4</v>
      </c>
      <c r="AX3" s="32" t="s">
        <v>50</v>
      </c>
      <c r="AY3" s="63" t="s">
        <v>79</v>
      </c>
      <c r="AZ3" s="63" t="s">
        <v>80</v>
      </c>
      <c r="BA3" s="66" t="s">
        <v>5</v>
      </c>
      <c r="BB3" s="67" t="s">
        <v>6</v>
      </c>
      <c r="BC3" s="68" t="s">
        <v>3</v>
      </c>
      <c r="BD3" s="69" t="s">
        <v>4</v>
      </c>
      <c r="BE3" s="19"/>
      <c r="BF3" s="71">
        <v>20</v>
      </c>
    </row>
    <row r="4" spans="1:104" x14ac:dyDescent="0.35">
      <c r="A4" s="32">
        <f>'Point A RAW Results'!A3</f>
        <v>0</v>
      </c>
      <c r="B4" s="33">
        <f>'Point A RAW Results'!H3+'Point A RAW Results'!M3+'Point A RAW Results'!R3+'Point A RAW Results'!W3</f>
        <v>0</v>
      </c>
      <c r="C4" s="33">
        <f>'Point A RAW Results'!I3+'Point A RAW Results'!N3+'Point A RAW Results'!S3+'Point A RAW Results'!X3</f>
        <v>0</v>
      </c>
      <c r="D4" s="33">
        <f>('Point A RAW Results'!J3+'Point A RAW Results'!K3+'Point A RAW Results'!O3+'Point A RAW Results'!P3+'Point A RAW Results'!T3+'Point A RAW Results'!U3+'Point A RAW Results'!Y3+'Point A RAW Results'!Z3)/2</f>
        <v>0</v>
      </c>
      <c r="E4" s="33">
        <f>'Point A RAW Results'!L3+'Point A RAW Results'!Q3+'Point A RAW Results'!V3+'Point A RAW Results'!AA3</f>
        <v>0</v>
      </c>
      <c r="F4" s="41"/>
      <c r="G4" s="54" t="s">
        <v>59</v>
      </c>
      <c r="H4" s="34">
        <v>6</v>
      </c>
      <c r="I4" s="151"/>
      <c r="J4" s="55" t="str">
        <f>'Point A RAW Results'!M1</f>
        <v>I have friends in this school</v>
      </c>
      <c r="L4" s="34">
        <f>COUNTIF('Point A RAW Results'!$M$2:$M$342,10)</f>
        <v>0</v>
      </c>
      <c r="M4" s="34">
        <f>COUNTIF('Point A RAW Results'!$M$2:$M$342,9)</f>
        <v>0</v>
      </c>
      <c r="N4" s="34">
        <f>COUNTIF('Point A RAW Results'!$M$2:$M$342,8)</f>
        <v>0</v>
      </c>
      <c r="O4" s="34">
        <f>COUNTIF('Point A RAW Results'!$M$2:$M$342,7)</f>
        <v>0</v>
      </c>
      <c r="P4" s="34">
        <f>COUNTIF('Point A RAW Results'!$M$2:$M$342,6)</f>
        <v>0</v>
      </c>
      <c r="Q4" s="34">
        <f>COUNTIF('Point A RAW Results'!$M$2:$M$342,5)</f>
        <v>0</v>
      </c>
      <c r="R4" s="34">
        <f>COUNTIF('Point A RAW Results'!$M$2:$M$342,4)</f>
        <v>0</v>
      </c>
      <c r="S4" s="34">
        <f>COUNTIF('Point A RAW Results'!$M$2:$M$342,3)</f>
        <v>0</v>
      </c>
      <c r="T4" s="34">
        <f>COUNTIF('Point A RAW Results'!$M$2:$M$342,2)</f>
        <v>0</v>
      </c>
      <c r="U4" s="34">
        <f>COUNTIF('Point A RAW Results'!$M$2:$M$342,1)</f>
        <v>0</v>
      </c>
      <c r="V4" s="24"/>
      <c r="W4" s="34">
        <f t="shared" ref="W4:W22" si="0">SUM(L4:N4)</f>
        <v>0</v>
      </c>
      <c r="X4" s="34">
        <f t="shared" ref="X4:X22" si="1">SUM(O4:R4)</f>
        <v>0</v>
      </c>
      <c r="Y4" s="34">
        <f t="shared" ref="Y4:Y22" si="2">SUM(S4:U4)</f>
        <v>0</v>
      </c>
      <c r="Z4" s="24"/>
      <c r="AB4" s="24" t="s">
        <v>6</v>
      </c>
      <c r="AC4" s="33">
        <f>SUM(W7:W10)</f>
        <v>0</v>
      </c>
      <c r="AD4" s="33">
        <f>SUM(X7:X10)</f>
        <v>0</v>
      </c>
      <c r="AE4" s="42">
        <f>SUM(Y7:Y10)</f>
        <v>0</v>
      </c>
      <c r="AF4" s="24"/>
      <c r="AI4" s="149" t="s">
        <v>6</v>
      </c>
      <c r="AJ4" s="149"/>
      <c r="AK4" s="21" t="e">
        <f>AVERAGE(AK12:AK15)*4</f>
        <v>#DIV/0!</v>
      </c>
      <c r="AL4" s="12"/>
      <c r="AP4" s="14">
        <v>20</v>
      </c>
      <c r="AQ4" s="14">
        <v>0</v>
      </c>
      <c r="AR4" s="20" t="e">
        <f>AK3-AR13</f>
        <v>#DIV/0!</v>
      </c>
      <c r="AS4" s="21" t="e">
        <f>AK4-AR13</f>
        <v>#DIV/0!</v>
      </c>
      <c r="AT4" s="22"/>
      <c r="AU4" s="72"/>
      <c r="AX4" s="32">
        <f>'Point A RAW Results'!A2</f>
        <v>0</v>
      </c>
      <c r="AY4" s="14">
        <v>20</v>
      </c>
      <c r="AZ4" s="14">
        <v>0</v>
      </c>
      <c r="BA4" s="15">
        <f>B3-$BF$3</f>
        <v>-20</v>
      </c>
      <c r="BB4" s="16">
        <f>C3-$BF$3</f>
        <v>-20</v>
      </c>
      <c r="BC4" s="17"/>
      <c r="BD4" s="18"/>
      <c r="CS4" s="24" t="s">
        <v>122</v>
      </c>
      <c r="CT4" s="24"/>
      <c r="CU4" s="24"/>
      <c r="CV4" s="24"/>
      <c r="CW4" s="24"/>
      <c r="CX4" s="24"/>
      <c r="CY4" s="24">
        <f>SUM(W3:Y3)*40</f>
        <v>0</v>
      </c>
      <c r="CZ4" s="24"/>
    </row>
    <row r="5" spans="1:104" x14ac:dyDescent="0.35">
      <c r="A5" s="32">
        <f>'Point A RAW Results'!A4</f>
        <v>0</v>
      </c>
      <c r="B5" s="33">
        <f>'Point A RAW Results'!H4+'Point A RAW Results'!M4+'Point A RAW Results'!R4+'Point A RAW Results'!W4</f>
        <v>0</v>
      </c>
      <c r="C5" s="33">
        <f>'Point A RAW Results'!I4+'Point A RAW Results'!N4+'Point A RAW Results'!S4+'Point A RAW Results'!X4</f>
        <v>0</v>
      </c>
      <c r="D5" s="33">
        <f>('Point A RAW Results'!J4+'Point A RAW Results'!K4+'Point A RAW Results'!O4+'Point A RAW Results'!P4+'Point A RAW Results'!T4+'Point A RAW Results'!U4+'Point A RAW Results'!Y4+'Point A RAW Results'!Z4)/2</f>
        <v>0</v>
      </c>
      <c r="E5" s="33">
        <f>'Point A RAW Results'!L4+'Point A RAW Results'!Q4+'Point A RAW Results'!V4+'Point A RAW Results'!AA4</f>
        <v>0</v>
      </c>
      <c r="F5" s="41"/>
      <c r="G5" s="54" t="s">
        <v>64</v>
      </c>
      <c r="H5" s="34">
        <v>11</v>
      </c>
      <c r="I5" s="151"/>
      <c r="J5" s="55" t="str">
        <f>'Point A RAW Results'!R1</f>
        <v>People in school can help me if I get upset</v>
      </c>
      <c r="L5" s="34">
        <f>COUNTIF('Point A RAW Results'!$R$2:$R$342,10)</f>
        <v>0</v>
      </c>
      <c r="M5" s="34">
        <f>COUNTIF('Point A RAW Results'!$R$2:$R$342,9)</f>
        <v>0</v>
      </c>
      <c r="N5" s="34">
        <f>COUNTIF('Point A RAW Results'!$R$2:$R$342,8)</f>
        <v>0</v>
      </c>
      <c r="O5" s="34">
        <f>COUNTIF('Point A RAW Results'!$R$2:$R$342,7)</f>
        <v>0</v>
      </c>
      <c r="P5" s="34">
        <f>COUNTIF('Point A RAW Results'!$R$2:$R$342,6)</f>
        <v>0</v>
      </c>
      <c r="Q5" s="34">
        <f>COUNTIF('Point A RAW Results'!$R$2:$R$342,5)</f>
        <v>0</v>
      </c>
      <c r="R5" s="34">
        <f>COUNTIF('Point A RAW Results'!$R$2:$R$342,4)</f>
        <v>0</v>
      </c>
      <c r="S5" s="34">
        <f>COUNTIF('Point A RAW Results'!$R$2:$R$342,3)</f>
        <v>0</v>
      </c>
      <c r="T5" s="34">
        <f>COUNTIF('Point A RAW Results'!$R$2:$R$342,2)</f>
        <v>0</v>
      </c>
      <c r="U5" s="34">
        <f>COUNTIF('Point A RAW Results'!$R$2:$R$342,1)</f>
        <v>0</v>
      </c>
      <c r="V5" s="24"/>
      <c r="W5" s="34">
        <f t="shared" si="0"/>
        <v>0</v>
      </c>
      <c r="X5" s="34">
        <f t="shared" si="1"/>
        <v>0</v>
      </c>
      <c r="Y5" s="34">
        <f t="shared" si="2"/>
        <v>0</v>
      </c>
      <c r="Z5" s="24"/>
      <c r="AB5" s="24" t="s">
        <v>3</v>
      </c>
      <c r="AC5" s="33">
        <f>SUM(W11:W18)/2</f>
        <v>0</v>
      </c>
      <c r="AD5" s="33">
        <f>SUM(X11:X18)/2</f>
        <v>0</v>
      </c>
      <c r="AE5" s="42">
        <f>SUM(Y11:Y18)/2</f>
        <v>0</v>
      </c>
      <c r="AF5" s="24"/>
      <c r="AI5" s="150" t="s">
        <v>3</v>
      </c>
      <c r="AJ5" s="150"/>
      <c r="AK5" s="22" t="e">
        <f>(AVERAGE(AK16:AK19)+AVERAGE(AK20:AK23))*2</f>
        <v>#DIV/0!</v>
      </c>
      <c r="AL5" s="12"/>
      <c r="AP5" s="14">
        <v>20</v>
      </c>
      <c r="AQ5" s="14">
        <v>0</v>
      </c>
      <c r="AR5" s="20"/>
      <c r="AS5" s="21" t="e">
        <f>AS4</f>
        <v>#DIV/0!</v>
      </c>
      <c r="AT5" s="22" t="e">
        <f>AK5-AR13</f>
        <v>#DIV/0!</v>
      </c>
      <c r="AU5" s="72"/>
      <c r="AX5" s="32"/>
      <c r="AY5" s="14">
        <v>20</v>
      </c>
      <c r="AZ5" s="14">
        <v>0</v>
      </c>
      <c r="BA5" s="15"/>
      <c r="BB5" s="16">
        <f>BB4</f>
        <v>-20</v>
      </c>
      <c r="BC5" s="17">
        <f>D3-$BF$3</f>
        <v>-20</v>
      </c>
      <c r="BD5" s="18"/>
      <c r="CS5" s="24"/>
      <c r="CT5" s="24"/>
      <c r="CU5" s="24"/>
      <c r="CV5" s="24"/>
      <c r="CW5" s="24"/>
      <c r="CX5" s="24"/>
      <c r="CY5" s="24"/>
      <c r="CZ5" s="24"/>
    </row>
    <row r="6" spans="1:104" ht="14.4" customHeight="1" x14ac:dyDescent="0.35">
      <c r="A6" s="32">
        <f>'Point A RAW Results'!A5</f>
        <v>0</v>
      </c>
      <c r="B6" s="33">
        <f>'Point A RAW Results'!H5+'Point A RAW Results'!M5+'Point A RAW Results'!R5+'Point A RAW Results'!W5</f>
        <v>0</v>
      </c>
      <c r="C6" s="33">
        <f>'Point A RAW Results'!I5+'Point A RAW Results'!N5+'Point A RAW Results'!S5+'Point A RAW Results'!X5</f>
        <v>0</v>
      </c>
      <c r="D6" s="33">
        <f>('Point A RAW Results'!J5+'Point A RAW Results'!K5+'Point A RAW Results'!O5+'Point A RAW Results'!P5+'Point A RAW Results'!T5+'Point A RAW Results'!U5+'Point A RAW Results'!Y5+'Point A RAW Results'!Z5)/2</f>
        <v>0</v>
      </c>
      <c r="E6" s="33">
        <f>'Point A RAW Results'!L5+'Point A RAW Results'!Q5+'Point A RAW Results'!V5+'Point A RAW Results'!AA5</f>
        <v>0</v>
      </c>
      <c r="F6" s="41"/>
      <c r="G6" s="54" t="s">
        <v>69</v>
      </c>
      <c r="H6" s="34">
        <v>16</v>
      </c>
      <c r="I6" s="151"/>
      <c r="J6" s="55" t="str">
        <f>'Point A RAW Results'!W1</f>
        <v>I belong to this school / I feel important to this school</v>
      </c>
      <c r="L6" s="34">
        <f>COUNTIF('Point A RAW Results'!$W$2:$W$342,10)</f>
        <v>0</v>
      </c>
      <c r="M6" s="34">
        <f>COUNTIF('Point A RAW Results'!$W$2:$W$342,9)</f>
        <v>0</v>
      </c>
      <c r="N6" s="34">
        <f>COUNTIF('Point A RAW Results'!$W$2:$W$342,8)</f>
        <v>0</v>
      </c>
      <c r="O6" s="34">
        <f>COUNTIF('Point A RAW Results'!$W$2:$W$342,7)</f>
        <v>0</v>
      </c>
      <c r="P6" s="34">
        <f>COUNTIF('Point A RAW Results'!$W$2:$W$342,6)</f>
        <v>0</v>
      </c>
      <c r="Q6" s="34">
        <f>COUNTIF('Point A RAW Results'!$W$2:$W$342,5)</f>
        <v>0</v>
      </c>
      <c r="R6" s="34">
        <f>COUNTIF('Point A RAW Results'!$W$2:$W$342,4)</f>
        <v>0</v>
      </c>
      <c r="S6" s="34">
        <f>COUNTIF('Point A RAW Results'!$W$2:$W$342,3)</f>
        <v>0</v>
      </c>
      <c r="T6" s="34">
        <f>COUNTIF('Point A RAW Results'!$W$2:$W$342,2)</f>
        <v>0</v>
      </c>
      <c r="U6" s="34">
        <f>COUNTIF('Point A RAW Results'!$W$2:$W$342,1)</f>
        <v>0</v>
      </c>
      <c r="V6" s="24"/>
      <c r="W6" s="34">
        <f t="shared" si="0"/>
        <v>0</v>
      </c>
      <c r="X6" s="34">
        <f t="shared" si="1"/>
        <v>0</v>
      </c>
      <c r="Y6" s="34">
        <f t="shared" si="2"/>
        <v>0</v>
      </c>
      <c r="Z6" s="24"/>
      <c r="AB6" s="24" t="s">
        <v>45</v>
      </c>
      <c r="AC6" s="33">
        <f>SUM(W19:W22)</f>
        <v>0</v>
      </c>
      <c r="AD6" s="33">
        <f>SUM(X19:X22)</f>
        <v>0</v>
      </c>
      <c r="AE6" s="42">
        <f>SUM(Y19:Y22)</f>
        <v>0</v>
      </c>
      <c r="AF6" s="24"/>
      <c r="AI6" s="153" t="s">
        <v>78</v>
      </c>
      <c r="AJ6" s="153"/>
      <c r="AK6" s="23" t="e">
        <f>AVERAGE(AK24:AK27)*4</f>
        <v>#DIV/0!</v>
      </c>
      <c r="AL6" s="12"/>
      <c r="AP6" s="14">
        <v>20</v>
      </c>
      <c r="AQ6" s="14">
        <v>20</v>
      </c>
      <c r="AR6" s="20"/>
      <c r="AS6" s="21"/>
      <c r="AT6" s="22" t="e">
        <f>AT5</f>
        <v>#DIV/0!</v>
      </c>
      <c r="AU6" s="72"/>
      <c r="AX6" s="32"/>
      <c r="AY6" s="14">
        <v>20</v>
      </c>
      <c r="AZ6" s="14">
        <v>20</v>
      </c>
      <c r="BA6" s="15"/>
      <c r="BB6" s="16"/>
      <c r="BC6" s="17">
        <f>BC5</f>
        <v>-20</v>
      </c>
      <c r="BD6" s="18"/>
      <c r="CS6" s="24" t="s">
        <v>125</v>
      </c>
      <c r="CT6" s="24"/>
      <c r="CU6" s="24"/>
      <c r="CV6" s="24"/>
      <c r="CW6" s="24"/>
      <c r="CX6" s="24"/>
      <c r="CY6" s="24"/>
      <c r="CZ6" s="24">
        <f>SUM(W3:Y3)</f>
        <v>0</v>
      </c>
    </row>
    <row r="7" spans="1:104" ht="14.4" customHeight="1" thickBot="1" x14ac:dyDescent="0.4">
      <c r="A7" s="32">
        <f>'Point A RAW Results'!A6</f>
        <v>0</v>
      </c>
      <c r="B7" s="33">
        <f>'Point A RAW Results'!H6+'Point A RAW Results'!M6+'Point A RAW Results'!R6+'Point A RAW Results'!W6</f>
        <v>0</v>
      </c>
      <c r="C7" s="33">
        <f>'Point A RAW Results'!I6+'Point A RAW Results'!N6+'Point A RAW Results'!S6+'Point A RAW Results'!X6</f>
        <v>0</v>
      </c>
      <c r="D7" s="33">
        <f>('Point A RAW Results'!J6+'Point A RAW Results'!K6+'Point A RAW Results'!O6+'Point A RAW Results'!P6+'Point A RAW Results'!T6+'Point A RAW Results'!U6+'Point A RAW Results'!Y6+'Point A RAW Results'!Z6)/2</f>
        <v>0</v>
      </c>
      <c r="E7" s="33">
        <f>'Point A RAW Results'!L6+'Point A RAW Results'!Q6+'Point A RAW Results'!V6+'Point A RAW Results'!AA6</f>
        <v>0</v>
      </c>
      <c r="F7" s="41"/>
      <c r="G7" s="54" t="s">
        <v>55</v>
      </c>
      <c r="H7" s="35">
        <v>2</v>
      </c>
      <c r="I7" s="152" t="s">
        <v>29</v>
      </c>
      <c r="J7" s="55" t="str">
        <f>'Point A RAW Results'!I1</f>
        <v>I work hard in this school</v>
      </c>
      <c r="L7" s="35">
        <f>COUNTIF('Point A RAW Results'!$I$2:$I$342,10)</f>
        <v>0</v>
      </c>
      <c r="M7" s="35">
        <f>COUNTIF('Point A RAW Results'!$I$2:$I$342,9)</f>
        <v>0</v>
      </c>
      <c r="N7" s="35">
        <f>COUNTIF('Point A RAW Results'!$I$2:$I$342,8)</f>
        <v>0</v>
      </c>
      <c r="O7" s="35">
        <f>COUNTIF('Point A RAW Results'!$I$2:$I$342,7)</f>
        <v>0</v>
      </c>
      <c r="P7" s="35">
        <f>COUNTIF('Point A RAW Results'!$I$2:$I$342,6)</f>
        <v>0</v>
      </c>
      <c r="Q7" s="35">
        <f>COUNTIF('Point A RAW Results'!$I$2:$I$342,5)</f>
        <v>0</v>
      </c>
      <c r="R7" s="35">
        <f>COUNTIF('Point A RAW Results'!$I$2:$I$342,4)</f>
        <v>0</v>
      </c>
      <c r="S7" s="35">
        <f>COUNTIF('Point A RAW Results'!$I$2:$I$342,3)</f>
        <v>0</v>
      </c>
      <c r="T7" s="35">
        <f>COUNTIF('Point A RAW Results'!$I$2:$I$342,2)</f>
        <v>0</v>
      </c>
      <c r="U7" s="35">
        <f>COUNTIF('Point A RAW Results'!$I$2:$I$342,1)</f>
        <v>0</v>
      </c>
      <c r="V7" s="24"/>
      <c r="W7" s="35">
        <f t="shared" si="0"/>
        <v>0</v>
      </c>
      <c r="X7" s="35">
        <f t="shared" si="1"/>
        <v>0</v>
      </c>
      <c r="Y7" s="35">
        <f t="shared" si="2"/>
        <v>0</v>
      </c>
      <c r="Z7" s="24"/>
      <c r="AA7" s="40"/>
      <c r="AJ7" s="1" t="s">
        <v>31</v>
      </c>
      <c r="AK7" s="10"/>
      <c r="AL7" s="13"/>
      <c r="AP7" s="14">
        <v>0</v>
      </c>
      <c r="AQ7" s="14">
        <v>20</v>
      </c>
      <c r="AR7" s="20"/>
      <c r="AS7" s="21"/>
      <c r="AT7" s="22"/>
      <c r="AU7" s="72"/>
      <c r="AX7" s="32"/>
      <c r="AY7" s="14">
        <v>0</v>
      </c>
      <c r="AZ7" s="14">
        <v>20</v>
      </c>
      <c r="BA7" s="15"/>
      <c r="BB7" s="16"/>
      <c r="BC7" s="17"/>
      <c r="BD7" s="18"/>
    </row>
    <row r="8" spans="1:104" ht="15" customHeight="1" thickBot="1" x14ac:dyDescent="0.4">
      <c r="A8" s="32">
        <f>'Point A RAW Results'!A7</f>
        <v>0</v>
      </c>
      <c r="B8" s="33">
        <f>'Point A RAW Results'!H7+'Point A RAW Results'!M7+'Point A RAW Results'!R7+'Point A RAW Results'!W7</f>
        <v>0</v>
      </c>
      <c r="C8" s="33">
        <f>'Point A RAW Results'!I7+'Point A RAW Results'!N7+'Point A RAW Results'!S7+'Point A RAW Results'!X7</f>
        <v>0</v>
      </c>
      <c r="D8" s="33">
        <f>('Point A RAW Results'!J7+'Point A RAW Results'!K7+'Point A RAW Results'!O7+'Point A RAW Results'!P7+'Point A RAW Results'!T7+'Point A RAW Results'!U7+'Point A RAW Results'!Y7+'Point A RAW Results'!Z7)/2</f>
        <v>0</v>
      </c>
      <c r="E8" s="33">
        <f>'Point A RAW Results'!L7+'Point A RAW Results'!Q7+'Point A RAW Results'!V7+'Point A RAW Results'!AA7</f>
        <v>0</v>
      </c>
      <c r="F8" s="41"/>
      <c r="G8" s="54" t="s">
        <v>60</v>
      </c>
      <c r="H8" s="35">
        <v>7</v>
      </c>
      <c r="I8" s="152"/>
      <c r="J8" s="55" t="str">
        <f>'Point A RAW Results'!N1</f>
        <v>I am proud of the work I do in school / my work is good</v>
      </c>
      <c r="L8" s="35">
        <f>COUNTIF('Point A RAW Results'!$N$2:$N$342,10)</f>
        <v>0</v>
      </c>
      <c r="M8" s="35">
        <f>COUNTIF('Point A RAW Results'!$N$2:$N$342,9)</f>
        <v>0</v>
      </c>
      <c r="N8" s="35">
        <f>COUNTIF('Point A RAW Results'!$N$2:$N$342,8)</f>
        <v>0</v>
      </c>
      <c r="O8" s="35">
        <f>COUNTIF('Point A RAW Results'!$N$2:$N$342,7)</f>
        <v>0</v>
      </c>
      <c r="P8" s="35">
        <f>COUNTIF('Point A RAW Results'!$N$2:$N$342,6)</f>
        <v>0</v>
      </c>
      <c r="Q8" s="35">
        <f>COUNTIF('Point A RAW Results'!$N$2:$N$342,5)</f>
        <v>0</v>
      </c>
      <c r="R8" s="35">
        <f>COUNTIF('Point A RAW Results'!$N$2:$N$342,4)</f>
        <v>0</v>
      </c>
      <c r="S8" s="35">
        <f>COUNTIF('Point A RAW Results'!$N$2:$N$342,3)</f>
        <v>0</v>
      </c>
      <c r="T8" s="35">
        <f>COUNTIF('Point A RAW Results'!$N$2:$N$342,2)</f>
        <v>0</v>
      </c>
      <c r="U8" s="35">
        <f>COUNTIF('Point A RAW Results'!$N$2:$N$342,1)</f>
        <v>0</v>
      </c>
      <c r="V8" s="24"/>
      <c r="W8" s="35">
        <f t="shared" si="0"/>
        <v>0</v>
      </c>
      <c r="X8" s="35">
        <f t="shared" si="1"/>
        <v>0</v>
      </c>
      <c r="Y8" s="35">
        <f t="shared" si="2"/>
        <v>0</v>
      </c>
      <c r="Z8" s="24"/>
      <c r="AC8" s="1" t="s">
        <v>74</v>
      </c>
      <c r="AD8" s="1" t="s">
        <v>75</v>
      </c>
      <c r="AE8" s="1" t="s">
        <v>76</v>
      </c>
      <c r="AH8" s="151" t="s">
        <v>28</v>
      </c>
      <c r="AI8" s="26" t="s">
        <v>7</v>
      </c>
      <c r="AJ8" s="2">
        <v>1</v>
      </c>
      <c r="AK8" s="58" t="e">
        <f>AVERAGE('Point A RAW Results'!$H$2:$H$841)</f>
        <v>#DIV/0!</v>
      </c>
      <c r="AL8" s="54" t="s">
        <v>54</v>
      </c>
      <c r="AM8" s="58"/>
      <c r="AN8" s="7"/>
      <c r="AO8" s="7"/>
      <c r="AP8" s="14">
        <v>0</v>
      </c>
      <c r="AQ8" s="14">
        <v>20</v>
      </c>
      <c r="AR8" s="34"/>
      <c r="AS8" s="35"/>
      <c r="AT8" s="37"/>
      <c r="AU8" s="73"/>
      <c r="AV8" s="7"/>
      <c r="AX8" s="32"/>
      <c r="AY8" s="14">
        <v>0</v>
      </c>
      <c r="AZ8" s="14">
        <v>20</v>
      </c>
      <c r="BA8" s="15"/>
      <c r="BB8" s="16"/>
      <c r="BC8" s="17"/>
      <c r="BD8" s="18"/>
    </row>
    <row r="9" spans="1:104" ht="15" thickBot="1" x14ac:dyDescent="0.4">
      <c r="A9" s="32">
        <f>'Point A RAW Results'!A8</f>
        <v>0</v>
      </c>
      <c r="B9" s="33">
        <f>'Point A RAW Results'!H8+'Point A RAW Results'!M8+'Point A RAW Results'!R8+'Point A RAW Results'!W8</f>
        <v>0</v>
      </c>
      <c r="C9" s="33">
        <f>'Point A RAW Results'!I8+'Point A RAW Results'!N8+'Point A RAW Results'!S8+'Point A RAW Results'!X8</f>
        <v>0</v>
      </c>
      <c r="D9" s="33">
        <f>('Point A RAW Results'!J8+'Point A RAW Results'!K8+'Point A RAW Results'!O8+'Point A RAW Results'!P8+'Point A RAW Results'!T8+'Point A RAW Results'!U8+'Point A RAW Results'!Y8+'Point A RAW Results'!Z8)/2</f>
        <v>0</v>
      </c>
      <c r="E9" s="33">
        <f>'Point A RAW Results'!L8+'Point A RAW Results'!Q8+'Point A RAW Results'!V8+'Point A RAW Results'!AA8</f>
        <v>0</v>
      </c>
      <c r="F9" s="41"/>
      <c r="G9" s="54" t="s">
        <v>65</v>
      </c>
      <c r="H9" s="35">
        <v>12</v>
      </c>
      <c r="I9" s="152"/>
      <c r="J9" s="55" t="str">
        <f>'Point A RAW Results'!S1</f>
        <v>Teachers tell me what I am good at</v>
      </c>
      <c r="L9" s="35">
        <f>COUNTIF('Point A RAW Results'!$S$2:$S$342,10)</f>
        <v>0</v>
      </c>
      <c r="M9" s="35">
        <f>COUNTIF('Point A RAW Results'!$S$2:$S$342,9)</f>
        <v>0</v>
      </c>
      <c r="N9" s="35">
        <f>COUNTIF('Point A RAW Results'!$S$2:$S$342,8)</f>
        <v>0</v>
      </c>
      <c r="O9" s="35">
        <f>COUNTIF('Point A RAW Results'!$S$2:$S$342,7)</f>
        <v>0</v>
      </c>
      <c r="P9" s="35">
        <f>COUNTIF('Point A RAW Results'!$S$2:$S$342,6)</f>
        <v>0</v>
      </c>
      <c r="Q9" s="35">
        <f>COUNTIF('Point A RAW Results'!$S$2:$S$342,5)</f>
        <v>0</v>
      </c>
      <c r="R9" s="35">
        <f>COUNTIF('Point A RAW Results'!$S$2:$S$342,4)</f>
        <v>0</v>
      </c>
      <c r="S9" s="35">
        <f>COUNTIF('Point A RAW Results'!$S$2:$S$342,3)</f>
        <v>0</v>
      </c>
      <c r="T9" s="35">
        <f>COUNTIF('Point A RAW Results'!$S$2:$S$342,2)</f>
        <v>0</v>
      </c>
      <c r="U9" s="35">
        <f>COUNTIF('Point A RAW Results'!$S$2:$S$342,1)</f>
        <v>0</v>
      </c>
      <c r="V9" s="24"/>
      <c r="W9" s="35">
        <f t="shared" si="0"/>
        <v>0</v>
      </c>
      <c r="X9" s="35">
        <f t="shared" si="1"/>
        <v>0</v>
      </c>
      <c r="Y9" s="35">
        <f t="shared" si="2"/>
        <v>0</v>
      </c>
      <c r="Z9" s="24"/>
      <c r="AH9" s="151"/>
      <c r="AI9" s="26" t="s">
        <v>9</v>
      </c>
      <c r="AJ9" s="2">
        <v>6</v>
      </c>
      <c r="AK9" s="58" t="e">
        <f>AVERAGE('Point A RAW Results'!$M$2:$M$841)</f>
        <v>#DIV/0!</v>
      </c>
      <c r="AL9" s="54" t="s">
        <v>59</v>
      </c>
      <c r="AM9" s="58"/>
      <c r="AN9" s="7"/>
      <c r="AO9" s="7"/>
      <c r="AP9" s="14">
        <v>0</v>
      </c>
      <c r="AQ9" s="14">
        <v>20</v>
      </c>
      <c r="AR9" s="34"/>
      <c r="AS9" s="35"/>
      <c r="AT9" s="37"/>
      <c r="AU9" s="73"/>
      <c r="AV9" s="7"/>
      <c r="AX9" s="32"/>
      <c r="AY9" s="14">
        <v>0</v>
      </c>
      <c r="AZ9" s="14">
        <v>20</v>
      </c>
      <c r="BA9" s="15"/>
      <c r="BB9" s="16"/>
      <c r="BC9" s="17"/>
      <c r="BD9" s="18"/>
    </row>
    <row r="10" spans="1:104" ht="14.4" customHeight="1" thickBot="1" x14ac:dyDescent="0.4">
      <c r="A10" s="32">
        <f>'Point A RAW Results'!A9</f>
        <v>0</v>
      </c>
      <c r="B10" s="33">
        <f>'Point A RAW Results'!H9+'Point A RAW Results'!M9+'Point A RAW Results'!R9+'Point A RAW Results'!W9</f>
        <v>0</v>
      </c>
      <c r="C10" s="33">
        <f>'Point A RAW Results'!I9+'Point A RAW Results'!N9+'Point A RAW Results'!S9+'Point A RAW Results'!X9</f>
        <v>0</v>
      </c>
      <c r="D10" s="33">
        <f>('Point A RAW Results'!J9+'Point A RAW Results'!K9+'Point A RAW Results'!O9+'Point A RAW Results'!P9+'Point A RAW Results'!T9+'Point A RAW Results'!U9+'Point A RAW Results'!Y9+'Point A RAW Results'!Z9)/2</f>
        <v>0</v>
      </c>
      <c r="E10" s="33">
        <f>'Point A RAW Results'!L9+'Point A RAW Results'!Q9+'Point A RAW Results'!V9+'Point A RAW Results'!AA9</f>
        <v>0</v>
      </c>
      <c r="F10" s="41"/>
      <c r="G10" s="54" t="s">
        <v>70</v>
      </c>
      <c r="H10" s="35">
        <v>17</v>
      </c>
      <c r="I10" s="152"/>
      <c r="J10" s="55" t="str">
        <f>'Point A RAW Results'!X1</f>
        <v>I will keep trying even if the work is hard</v>
      </c>
      <c r="L10" s="35">
        <f>COUNTIF('Point A RAW Results'!$X$2:$X$342,10)</f>
        <v>0</v>
      </c>
      <c r="M10" s="35">
        <f>COUNTIF('Point A RAW Results'!$X$2:$X$342,9)</f>
        <v>0</v>
      </c>
      <c r="N10" s="35">
        <f>COUNTIF('Point A RAW Results'!$X$2:$X$342,8)</f>
        <v>0</v>
      </c>
      <c r="O10" s="35">
        <f>COUNTIF('Point A RAW Results'!$X$2:$X$342,7)</f>
        <v>0</v>
      </c>
      <c r="P10" s="35">
        <f>COUNTIF('Point A RAW Results'!$X$2:$X$342,6)</f>
        <v>0</v>
      </c>
      <c r="Q10" s="35">
        <f>COUNTIF('Point A RAW Results'!$X$2:$X$342,5)</f>
        <v>0</v>
      </c>
      <c r="R10" s="35">
        <f>COUNTIF('Point A RAW Results'!$X$2:$X$342,4)</f>
        <v>0</v>
      </c>
      <c r="S10" s="35">
        <f>COUNTIF('Point A RAW Results'!$X$2:$X$342,3)</f>
        <v>0</v>
      </c>
      <c r="T10" s="35">
        <f>COUNTIF('Point A RAW Results'!$X$2:$X$342,2)</f>
        <v>0</v>
      </c>
      <c r="U10" s="35">
        <f>COUNTIF('Point A RAW Results'!$X$2:$X$342,1)</f>
        <v>0</v>
      </c>
      <c r="V10" s="24"/>
      <c r="W10" s="35">
        <f t="shared" si="0"/>
        <v>0</v>
      </c>
      <c r="X10" s="35">
        <f t="shared" si="1"/>
        <v>0</v>
      </c>
      <c r="Y10" s="35">
        <f t="shared" si="2"/>
        <v>0</v>
      </c>
      <c r="Z10" s="24"/>
      <c r="AH10" s="151"/>
      <c r="AI10" s="26" t="s">
        <v>10</v>
      </c>
      <c r="AJ10" s="2">
        <v>11</v>
      </c>
      <c r="AK10" s="58" t="e">
        <f>AVERAGE('Point A RAW Results'!$R$2:$R$841)</f>
        <v>#DIV/0!</v>
      </c>
      <c r="AL10" s="54" t="s">
        <v>64</v>
      </c>
      <c r="AM10" s="58"/>
      <c r="AN10" s="7"/>
      <c r="AO10" s="7"/>
      <c r="AP10" s="14">
        <v>20</v>
      </c>
      <c r="AQ10" s="14">
        <v>20</v>
      </c>
      <c r="AR10" s="34"/>
      <c r="AS10" s="35"/>
      <c r="AT10" s="37"/>
      <c r="AU10" s="72" t="e">
        <f>AK6-AR13</f>
        <v>#DIV/0!</v>
      </c>
      <c r="AV10" s="7"/>
      <c r="AX10" s="32"/>
      <c r="AY10" s="14">
        <v>20</v>
      </c>
      <c r="AZ10" s="14">
        <v>20</v>
      </c>
      <c r="BA10" s="15"/>
      <c r="BB10" s="16"/>
      <c r="BC10" s="17"/>
      <c r="BD10" s="18">
        <f>E3-$BF$3</f>
        <v>-20</v>
      </c>
    </row>
    <row r="11" spans="1:104" ht="14.4" customHeight="1" thickBot="1" x14ac:dyDescent="0.4">
      <c r="A11" s="32">
        <f>'Point A RAW Results'!A10</f>
        <v>0</v>
      </c>
      <c r="B11" s="33">
        <f>'Point A RAW Results'!H10+'Point A RAW Results'!M10+'Point A RAW Results'!R10+'Point A RAW Results'!W10</f>
        <v>0</v>
      </c>
      <c r="C11" s="33">
        <f>'Point A RAW Results'!I10+'Point A RAW Results'!N10+'Point A RAW Results'!S10+'Point A RAW Results'!X10</f>
        <v>0</v>
      </c>
      <c r="D11" s="33">
        <f>('Point A RAW Results'!J10+'Point A RAW Results'!K10+'Point A RAW Results'!O10+'Point A RAW Results'!P10+'Point A RAW Results'!T10+'Point A RAW Results'!U10+'Point A RAW Results'!Y10+'Point A RAW Results'!Z10)/2</f>
        <v>0</v>
      </c>
      <c r="E11" s="33">
        <f>'Point A RAW Results'!L10+'Point A RAW Results'!Q10+'Point A RAW Results'!V10+'Point A RAW Results'!AA10</f>
        <v>0</v>
      </c>
      <c r="F11" s="41"/>
      <c r="G11" s="54" t="s">
        <v>56</v>
      </c>
      <c r="H11" s="36">
        <v>3</v>
      </c>
      <c r="I11" s="147" t="s">
        <v>30</v>
      </c>
      <c r="J11" s="55" t="str">
        <f>'Point A RAW Results'!J1</f>
        <v>I am good at working with others</v>
      </c>
      <c r="L11" s="57">
        <f>COUNTIF('Point A RAW Results'!$J$2:$J$342,10)</f>
        <v>0</v>
      </c>
      <c r="M11" s="57">
        <f>COUNTIF('Point A RAW Results'!$J$2:$J$342,9)</f>
        <v>0</v>
      </c>
      <c r="N11" s="57">
        <f>COUNTIF('Point A RAW Results'!$J$2:$J$342,8)</f>
        <v>0</v>
      </c>
      <c r="O11" s="57">
        <f>COUNTIF('Point A RAW Results'!$J$2:$J$342,7)</f>
        <v>0</v>
      </c>
      <c r="P11" s="57">
        <f>COUNTIF('Point A RAW Results'!$J$2:$J$342,6)</f>
        <v>0</v>
      </c>
      <c r="Q11" s="57">
        <f>COUNTIF('Point A RAW Results'!$J$2:$J$342,5)</f>
        <v>0</v>
      </c>
      <c r="R11" s="57">
        <f>COUNTIF('Point A RAW Results'!$J$2:$J$342,4)</f>
        <v>0</v>
      </c>
      <c r="S11" s="57">
        <f>COUNTIF('Point A RAW Results'!$J$2:$J$342,3)</f>
        <v>0</v>
      </c>
      <c r="T11" s="57">
        <f>COUNTIF('Point A RAW Results'!$J$2:$J$342,2)</f>
        <v>0</v>
      </c>
      <c r="U11" s="57">
        <f>COUNTIF('Point A RAW Results'!$J$2:$J$342,1)</f>
        <v>0</v>
      </c>
      <c r="V11" s="24"/>
      <c r="W11" s="57">
        <f>SUM(L11:N11)</f>
        <v>0</v>
      </c>
      <c r="X11" s="57">
        <f t="shared" si="1"/>
        <v>0</v>
      </c>
      <c r="Y11" s="57">
        <f t="shared" si="2"/>
        <v>0</v>
      </c>
      <c r="Z11" s="24"/>
      <c r="AH11" s="151"/>
      <c r="AI11" s="26" t="s">
        <v>11</v>
      </c>
      <c r="AJ11" s="2">
        <v>16</v>
      </c>
      <c r="AK11" s="58" t="e">
        <f>AVERAGE('Point A RAW Results'!$W$2:$W$841)</f>
        <v>#DIV/0!</v>
      </c>
      <c r="AL11" s="54" t="s">
        <v>69</v>
      </c>
      <c r="AM11" s="58"/>
      <c r="AN11" s="9"/>
      <c r="AO11" s="9"/>
      <c r="AP11" s="14">
        <v>20</v>
      </c>
      <c r="AQ11" s="14">
        <v>0</v>
      </c>
      <c r="AR11" s="20" t="e">
        <f>AR4</f>
        <v>#DIV/0!</v>
      </c>
      <c r="AS11" s="35"/>
      <c r="AT11" s="37"/>
      <c r="AU11" s="72" t="e">
        <f>AU10</f>
        <v>#DIV/0!</v>
      </c>
      <c r="AV11" s="7"/>
      <c r="AX11" s="32"/>
      <c r="AY11" s="14">
        <v>20</v>
      </c>
      <c r="AZ11" s="14">
        <v>0</v>
      </c>
      <c r="BA11" s="15">
        <f>BA4</f>
        <v>-20</v>
      </c>
      <c r="BB11" s="16"/>
      <c r="BC11" s="17"/>
      <c r="BD11" s="18">
        <f>BD10</f>
        <v>-20</v>
      </c>
    </row>
    <row r="12" spans="1:104" ht="15" customHeight="1" thickBot="1" x14ac:dyDescent="0.4">
      <c r="A12" s="32">
        <f>'Point A RAW Results'!A11</f>
        <v>0</v>
      </c>
      <c r="B12" s="33">
        <f>'Point A RAW Results'!H11+'Point A RAW Results'!M11+'Point A RAW Results'!R11+'Point A RAW Results'!W11</f>
        <v>0</v>
      </c>
      <c r="C12" s="33">
        <f>'Point A RAW Results'!I11+'Point A RAW Results'!N11+'Point A RAW Results'!S11+'Point A RAW Results'!X11</f>
        <v>0</v>
      </c>
      <c r="D12" s="33">
        <f>('Point A RAW Results'!J11+'Point A RAW Results'!K11+'Point A RAW Results'!O11+'Point A RAW Results'!P11+'Point A RAW Results'!T11+'Point A RAW Results'!U11+'Point A RAW Results'!Y11+'Point A RAW Results'!Z11)/2</f>
        <v>0</v>
      </c>
      <c r="E12" s="33">
        <f>'Point A RAW Results'!L11+'Point A RAW Results'!Q11+'Point A RAW Results'!V11+'Point A RAW Results'!AA11</f>
        <v>0</v>
      </c>
      <c r="F12" s="41"/>
      <c r="G12" s="54" t="s">
        <v>61</v>
      </c>
      <c r="H12" s="36">
        <v>8</v>
      </c>
      <c r="I12" s="147"/>
      <c r="J12" s="55" t="str">
        <f>'Point A RAW Results'!O1</f>
        <v>I can wait until it is my turn</v>
      </c>
      <c r="L12" s="57">
        <f>COUNTIF('Point A RAW Results'!$O$2:$O$342,10)</f>
        <v>0</v>
      </c>
      <c r="M12" s="57">
        <f>COUNTIF('Point A RAW Results'!$O$2:$O$342,9)</f>
        <v>0</v>
      </c>
      <c r="N12" s="57">
        <f>COUNTIF('Point A RAW Results'!$O$2:$O$342,8)</f>
        <v>0</v>
      </c>
      <c r="O12" s="57">
        <f>COUNTIF('Point A RAW Results'!$O$2:$O$342,7)</f>
        <v>0</v>
      </c>
      <c r="P12" s="57">
        <f>COUNTIF('Point A RAW Results'!$O$2:$O$342,6)</f>
        <v>0</v>
      </c>
      <c r="Q12" s="57">
        <f>COUNTIF('Point A RAW Results'!$O$2:$O$342,5)</f>
        <v>0</v>
      </c>
      <c r="R12" s="57">
        <f>COUNTIF('Point A RAW Results'!$O$2:$O$342,4)</f>
        <v>0</v>
      </c>
      <c r="S12" s="57">
        <f>COUNTIF('Point A RAW Results'!$O$2:$O$342,3)</f>
        <v>0</v>
      </c>
      <c r="T12" s="57">
        <f>COUNTIF('Point A RAW Results'!$O$2:$O$342,2)</f>
        <v>0</v>
      </c>
      <c r="U12" s="57">
        <f>COUNTIF('Point A RAW Results'!$O$2:$O$342,1)</f>
        <v>0</v>
      </c>
      <c r="V12" s="24"/>
      <c r="W12" s="57">
        <f t="shared" si="0"/>
        <v>0</v>
      </c>
      <c r="X12" s="57">
        <f t="shared" si="1"/>
        <v>0</v>
      </c>
      <c r="Y12" s="57">
        <f t="shared" si="2"/>
        <v>0</v>
      </c>
      <c r="Z12" s="24"/>
      <c r="AH12" s="152" t="s">
        <v>29</v>
      </c>
      <c r="AI12" s="27" t="s">
        <v>8</v>
      </c>
      <c r="AJ12" s="3">
        <v>2</v>
      </c>
      <c r="AK12" s="59" t="e">
        <f>AVERAGE('Point A RAW Results'!$I$2:$I$841)</f>
        <v>#DIV/0!</v>
      </c>
      <c r="AL12" s="54" t="s">
        <v>55</v>
      </c>
      <c r="AM12" s="59"/>
      <c r="AN12" s="9"/>
      <c r="AO12" s="9"/>
      <c r="AP12" s="9"/>
      <c r="AQ12" s="9"/>
      <c r="AR12" s="9"/>
      <c r="AS12" s="9"/>
      <c r="AU12" s="7"/>
      <c r="AV12" s="7"/>
      <c r="AX12" s="32" t="s">
        <v>50</v>
      </c>
      <c r="AY12" s="63" t="s">
        <v>79</v>
      </c>
      <c r="AZ12" s="63" t="s">
        <v>80</v>
      </c>
      <c r="BA12" s="66" t="s">
        <v>5</v>
      </c>
      <c r="BB12" s="67" t="s">
        <v>6</v>
      </c>
      <c r="BC12" s="68" t="s">
        <v>3</v>
      </c>
      <c r="BD12" s="69" t="s">
        <v>4</v>
      </c>
    </row>
    <row r="13" spans="1:104" ht="15" thickBot="1" x14ac:dyDescent="0.4">
      <c r="A13" s="32">
        <f>'Point A RAW Results'!A12</f>
        <v>0</v>
      </c>
      <c r="B13" s="33">
        <f>'Point A RAW Results'!H12+'Point A RAW Results'!M12+'Point A RAW Results'!R12+'Point A RAW Results'!W12</f>
        <v>0</v>
      </c>
      <c r="C13" s="33">
        <f>'Point A RAW Results'!I12+'Point A RAW Results'!N12+'Point A RAW Results'!S12+'Point A RAW Results'!X12</f>
        <v>0</v>
      </c>
      <c r="D13" s="33">
        <f>('Point A RAW Results'!J12+'Point A RAW Results'!K12+'Point A RAW Results'!O12+'Point A RAW Results'!P12+'Point A RAW Results'!T12+'Point A RAW Results'!U12+'Point A RAW Results'!Y12+'Point A RAW Results'!Z12)/2</f>
        <v>0</v>
      </c>
      <c r="E13" s="33">
        <f>'Point A RAW Results'!L12+'Point A RAW Results'!Q12+'Point A RAW Results'!V12+'Point A RAW Results'!AA12</f>
        <v>0</v>
      </c>
      <c r="F13" s="41"/>
      <c r="G13" s="54" t="s">
        <v>66</v>
      </c>
      <c r="H13" s="36">
        <v>13</v>
      </c>
      <c r="I13" s="147"/>
      <c r="J13" s="55" t="str">
        <f>'Point A RAW Results'!T1</f>
        <v>I follow the school rules</v>
      </c>
      <c r="L13" s="57">
        <f>COUNTIF('Point A RAW Results'!$T$2:$T$342,10)</f>
        <v>0</v>
      </c>
      <c r="M13" s="57">
        <f>COUNTIF('Point A RAW Results'!$T$2:$T$342,9)</f>
        <v>0</v>
      </c>
      <c r="N13" s="57">
        <f>COUNTIF('Point A RAW Results'!$T$2:$T$342,8)</f>
        <v>0</v>
      </c>
      <c r="O13" s="57">
        <f>COUNTIF('Point A RAW Results'!$T$2:$T$342,7)</f>
        <v>0</v>
      </c>
      <c r="P13" s="57">
        <f>COUNTIF('Point A RAW Results'!$T$2:$T$342,6)</f>
        <v>0</v>
      </c>
      <c r="Q13" s="57">
        <f>COUNTIF('Point A RAW Results'!$T$2:$T$342,5)</f>
        <v>0</v>
      </c>
      <c r="R13" s="57">
        <f>COUNTIF('Point A RAW Results'!$T$2:$T$342,4)</f>
        <v>0</v>
      </c>
      <c r="S13" s="57">
        <f>COUNTIF('Point A RAW Results'!$T$2:$T$342,3)</f>
        <v>0</v>
      </c>
      <c r="T13" s="57">
        <f>COUNTIF('Point A RAW Results'!$T$2:$T$342,2)</f>
        <v>0</v>
      </c>
      <c r="U13" s="57">
        <f>COUNTIF('Point A RAW Results'!$T$2:$T$342,1)</f>
        <v>0</v>
      </c>
      <c r="V13" s="24"/>
      <c r="W13" s="57">
        <f t="shared" si="0"/>
        <v>0</v>
      </c>
      <c r="X13" s="57">
        <f t="shared" si="1"/>
        <v>0</v>
      </c>
      <c r="Y13" s="57">
        <f t="shared" si="2"/>
        <v>0</v>
      </c>
      <c r="Z13" s="24"/>
      <c r="AH13" s="152"/>
      <c r="AI13" s="27" t="s">
        <v>12</v>
      </c>
      <c r="AJ13" s="3">
        <v>7</v>
      </c>
      <c r="AK13" s="59" t="e">
        <f>AVERAGE('Point A RAW Results'!$N$2:$N$841)</f>
        <v>#DIV/0!</v>
      </c>
      <c r="AL13" s="54" t="s">
        <v>60</v>
      </c>
      <c r="AM13" s="59"/>
      <c r="AN13" s="9"/>
      <c r="AO13" s="9"/>
      <c r="AP13" s="76"/>
      <c r="AQ13" s="77" t="s">
        <v>86</v>
      </c>
      <c r="AR13" s="39">
        <v>20</v>
      </c>
      <c r="AS13" s="9"/>
      <c r="AX13" s="32">
        <f>'Point A RAW Results'!A3</f>
        <v>0</v>
      </c>
      <c r="AY13" s="14">
        <v>20</v>
      </c>
      <c r="AZ13" s="14">
        <v>0</v>
      </c>
      <c r="BA13" s="15">
        <f>B4-$BF$3</f>
        <v>-20</v>
      </c>
      <c r="BB13" s="16">
        <f>C4-$BF$3</f>
        <v>-20</v>
      </c>
      <c r="BC13" s="17"/>
      <c r="BD13" s="18"/>
    </row>
    <row r="14" spans="1:104" ht="15" thickBot="1" x14ac:dyDescent="0.4">
      <c r="A14" s="32">
        <f>'Point A RAW Results'!A13</f>
        <v>0</v>
      </c>
      <c r="B14" s="33">
        <f>'Point A RAW Results'!H13+'Point A RAW Results'!M13+'Point A RAW Results'!R13+'Point A RAW Results'!W13</f>
        <v>0</v>
      </c>
      <c r="C14" s="33">
        <f>'Point A RAW Results'!I13+'Point A RAW Results'!N13+'Point A RAW Results'!S13+'Point A RAW Results'!X13</f>
        <v>0</v>
      </c>
      <c r="D14" s="33">
        <f>('Point A RAW Results'!J13+'Point A RAW Results'!K13+'Point A RAW Results'!O13+'Point A RAW Results'!P13+'Point A RAW Results'!T13+'Point A RAW Results'!U13+'Point A RAW Results'!Y13+'Point A RAW Results'!Z13)/2</f>
        <v>0</v>
      </c>
      <c r="E14" s="33">
        <f>'Point A RAW Results'!L13+'Point A RAW Results'!Q13+'Point A RAW Results'!V13+'Point A RAW Results'!AA13</f>
        <v>0</v>
      </c>
      <c r="F14" s="41"/>
      <c r="G14" s="54" t="s">
        <v>71</v>
      </c>
      <c r="H14" s="36">
        <v>18</v>
      </c>
      <c r="I14" s="147"/>
      <c r="J14" s="55" t="str">
        <f>'Point A RAW Results'!Y1</f>
        <v>I stay calm even if I don't get what I want</v>
      </c>
      <c r="L14" s="57">
        <f>COUNTIF('Point A RAW Results'!$Y$2:$Y$342,10)</f>
        <v>0</v>
      </c>
      <c r="M14" s="57">
        <f>COUNTIF('Point A RAW Results'!$Y$2:$Y$342,9)</f>
        <v>0</v>
      </c>
      <c r="N14" s="57">
        <f>COUNTIF('Point A RAW Results'!$Y$2:$Y$342,8)</f>
        <v>0</v>
      </c>
      <c r="O14" s="57">
        <f>COUNTIF('Point A RAW Results'!$Y$2:$Y$342,7)</f>
        <v>0</v>
      </c>
      <c r="P14" s="57">
        <f>COUNTIF('Point A RAW Results'!$Y$2:$Y$342,6)</f>
        <v>0</v>
      </c>
      <c r="Q14" s="57">
        <f>COUNTIF('Point A RAW Results'!$Y$2:$Y$342,5)</f>
        <v>0</v>
      </c>
      <c r="R14" s="57">
        <f>COUNTIF('Point A RAW Results'!$Y$2:$Y$342,4)</f>
        <v>0</v>
      </c>
      <c r="S14" s="57">
        <f>COUNTIF('Point A RAW Results'!$Y$2:$Y$342,3)</f>
        <v>0</v>
      </c>
      <c r="T14" s="57">
        <f>COUNTIF('Point A RAW Results'!$Y$2:$Y$342,2)</f>
        <v>0</v>
      </c>
      <c r="U14" s="57">
        <f>COUNTIF('Point A RAW Results'!$Y$2:$Y$342,1)</f>
        <v>0</v>
      </c>
      <c r="V14" s="24"/>
      <c r="W14" s="57">
        <f t="shared" si="0"/>
        <v>0</v>
      </c>
      <c r="X14" s="57">
        <f t="shared" si="1"/>
        <v>0</v>
      </c>
      <c r="Y14" s="57">
        <f t="shared" si="2"/>
        <v>0</v>
      </c>
      <c r="Z14" s="24"/>
      <c r="AH14" s="152"/>
      <c r="AI14" s="27" t="s">
        <v>13</v>
      </c>
      <c r="AJ14" s="3">
        <v>12</v>
      </c>
      <c r="AK14" s="59" t="e">
        <f>AVERAGE('Point A RAW Results'!$S$2:$S$841)</f>
        <v>#DIV/0!</v>
      </c>
      <c r="AL14" s="54" t="s">
        <v>65</v>
      </c>
      <c r="AM14" s="59"/>
      <c r="AN14" s="9"/>
      <c r="AO14" s="9"/>
      <c r="AP14" s="9"/>
      <c r="AQ14" s="9"/>
      <c r="AR14" s="9"/>
      <c r="AS14" s="9"/>
      <c r="AX14" s="32"/>
      <c r="AY14" s="14">
        <v>20</v>
      </c>
      <c r="AZ14" s="14">
        <v>0</v>
      </c>
      <c r="BA14" s="15"/>
      <c r="BB14" s="16">
        <f>BB13</f>
        <v>-20</v>
      </c>
      <c r="BC14" s="17">
        <f>D4-$BF$3</f>
        <v>-20</v>
      </c>
      <c r="BD14" s="18"/>
    </row>
    <row r="15" spans="1:104" ht="15" customHeight="1" thickBot="1" x14ac:dyDescent="0.4">
      <c r="A15" s="32">
        <f>'Point A RAW Results'!A14</f>
        <v>0</v>
      </c>
      <c r="B15" s="33">
        <f>'Point A RAW Results'!H14+'Point A RAW Results'!M14+'Point A RAW Results'!R14+'Point A RAW Results'!W14</f>
        <v>0</v>
      </c>
      <c r="C15" s="33">
        <f>'Point A RAW Results'!I14+'Point A RAW Results'!N14+'Point A RAW Results'!S14+'Point A RAW Results'!X14</f>
        <v>0</v>
      </c>
      <c r="D15" s="33">
        <f>('Point A RAW Results'!J14+'Point A RAW Results'!K14+'Point A RAW Results'!O14+'Point A RAW Results'!P14+'Point A RAW Results'!T14+'Point A RAW Results'!U14+'Point A RAW Results'!Y14+'Point A RAW Results'!Z14)/2</f>
        <v>0</v>
      </c>
      <c r="E15" s="33">
        <f>'Point A RAW Results'!L14+'Point A RAW Results'!Q14+'Point A RAW Results'!V14+'Point A RAW Results'!AA14</f>
        <v>0</v>
      </c>
      <c r="F15" s="41"/>
      <c r="G15" s="54" t="s">
        <v>57</v>
      </c>
      <c r="H15" s="37">
        <v>4</v>
      </c>
      <c r="I15" s="147"/>
      <c r="J15" s="55" t="str">
        <f>'Point A RAW Results'!K1</f>
        <v>I like being chosen to do things in school</v>
      </c>
      <c r="L15" s="57">
        <f>COUNTIF('Point A RAW Results'!$K$2:$K$342,10)</f>
        <v>0</v>
      </c>
      <c r="M15" s="57">
        <f>COUNTIF('Point A RAW Results'!$K$2:$K$342,9)</f>
        <v>0</v>
      </c>
      <c r="N15" s="57">
        <f>COUNTIF('Point A RAW Results'!$K$2:$K$342,8)</f>
        <v>0</v>
      </c>
      <c r="O15" s="57">
        <f>COUNTIF('Point A RAW Results'!$K$2:$K$342,7)</f>
        <v>0</v>
      </c>
      <c r="P15" s="57">
        <f>COUNTIF('Point A RAW Results'!$K$2:$K$342,6)</f>
        <v>0</v>
      </c>
      <c r="Q15" s="57">
        <f>COUNTIF('Point A RAW Results'!$K$2:$K$342,5)</f>
        <v>0</v>
      </c>
      <c r="R15" s="57">
        <f>COUNTIF('Point A RAW Results'!$K$2:$K$342,4)</f>
        <v>0</v>
      </c>
      <c r="S15" s="57">
        <f>COUNTIF('Point A RAW Results'!$K$2:$K$342,3)</f>
        <v>0</v>
      </c>
      <c r="T15" s="57">
        <f>COUNTIF('Point A RAW Results'!$K$2:$K$342,2)</f>
        <v>0</v>
      </c>
      <c r="U15" s="57">
        <f>COUNTIF('Point A RAW Results'!$K$2:$K$342,1)</f>
        <v>0</v>
      </c>
      <c r="V15" s="24"/>
      <c r="W15" s="57">
        <f t="shared" si="0"/>
        <v>0</v>
      </c>
      <c r="X15" s="57">
        <f t="shared" si="1"/>
        <v>0</v>
      </c>
      <c r="Y15" s="57">
        <f t="shared" si="2"/>
        <v>0</v>
      </c>
      <c r="Z15" s="24"/>
      <c r="AH15" s="152"/>
      <c r="AI15" s="27" t="s">
        <v>14</v>
      </c>
      <c r="AJ15" s="3">
        <v>17</v>
      </c>
      <c r="AK15" s="59" t="e">
        <f>AVERAGE('Point A RAW Results'!$X$2:$X$841)</f>
        <v>#DIV/0!</v>
      </c>
      <c r="AL15" s="54" t="s">
        <v>70</v>
      </c>
      <c r="AM15" s="59"/>
      <c r="AN15" s="9"/>
      <c r="AO15" s="9"/>
      <c r="AP15" s="9"/>
      <c r="AQ15" s="9"/>
      <c r="AR15" s="9"/>
      <c r="AS15" s="9"/>
      <c r="AX15" s="32"/>
      <c r="AY15" s="14">
        <v>20</v>
      </c>
      <c r="AZ15" s="14">
        <v>20</v>
      </c>
      <c r="BA15" s="15"/>
      <c r="BB15" s="16"/>
      <c r="BC15" s="17">
        <f>BC14</f>
        <v>-20</v>
      </c>
      <c r="BD15" s="18"/>
    </row>
    <row r="16" spans="1:104" ht="15" customHeight="1" thickBot="1" x14ac:dyDescent="0.4">
      <c r="A16" s="32">
        <f>'Point A RAW Results'!A15</f>
        <v>0</v>
      </c>
      <c r="B16" s="33">
        <f>'Point A RAW Results'!H15+'Point A RAW Results'!M15+'Point A RAW Results'!R15+'Point A RAW Results'!W15</f>
        <v>0</v>
      </c>
      <c r="C16" s="33">
        <f>'Point A RAW Results'!I15+'Point A RAW Results'!N15+'Point A RAW Results'!S15+'Point A RAW Results'!X15</f>
        <v>0</v>
      </c>
      <c r="D16" s="33">
        <f>('Point A RAW Results'!J15+'Point A RAW Results'!K15+'Point A RAW Results'!O15+'Point A RAW Results'!P15+'Point A RAW Results'!T15+'Point A RAW Results'!U15+'Point A RAW Results'!Y15+'Point A RAW Results'!Z15)/2</f>
        <v>0</v>
      </c>
      <c r="E16" s="33">
        <f>'Point A RAW Results'!L15+'Point A RAW Results'!Q15+'Point A RAW Results'!V15+'Point A RAW Results'!AA15</f>
        <v>0</v>
      </c>
      <c r="F16" s="41"/>
      <c r="G16" s="54" t="s">
        <v>62</v>
      </c>
      <c r="H16" s="37">
        <v>9</v>
      </c>
      <c r="I16" s="147"/>
      <c r="J16" s="55" t="str">
        <f>'Point A RAW Results'!P1</f>
        <v>I can stand up for myself in school</v>
      </c>
      <c r="L16" s="57">
        <f>COUNTIF('Point A RAW Results'!$P$2:$P$342,10)</f>
        <v>0</v>
      </c>
      <c r="M16" s="57">
        <f>COUNTIF('Point A RAW Results'!$P$2:$P$342,9)</f>
        <v>0</v>
      </c>
      <c r="N16" s="57">
        <f>COUNTIF('Point A RAW Results'!$P$2:$P$342,8)</f>
        <v>0</v>
      </c>
      <c r="O16" s="57">
        <f>COUNTIF('Point A RAW Results'!$P$2:$P$342,7)</f>
        <v>0</v>
      </c>
      <c r="P16" s="57">
        <f>COUNTIF('Point A RAW Results'!$P$2:$P$342,6)</f>
        <v>0</v>
      </c>
      <c r="Q16" s="57">
        <f>COUNTIF('Point A RAW Results'!$P$2:$P$342,5)</f>
        <v>0</v>
      </c>
      <c r="R16" s="57">
        <f>COUNTIF('Point A RAW Results'!$P$2:$P$342,4)</f>
        <v>0</v>
      </c>
      <c r="S16" s="57">
        <f>COUNTIF('Point A RAW Results'!$P$2:$P$342,3)</f>
        <v>0</v>
      </c>
      <c r="T16" s="57">
        <f>COUNTIF('Point A RAW Results'!$P$2:$P$342,2)</f>
        <v>0</v>
      </c>
      <c r="U16" s="57">
        <f>COUNTIF('Point A RAW Results'!$P$2:$P$342,1)</f>
        <v>0</v>
      </c>
      <c r="V16" s="24"/>
      <c r="W16" s="57">
        <f t="shared" si="0"/>
        <v>0</v>
      </c>
      <c r="X16" s="57">
        <f t="shared" si="1"/>
        <v>0</v>
      </c>
      <c r="Y16" s="57">
        <f t="shared" si="2"/>
        <v>0</v>
      </c>
      <c r="Z16" s="24"/>
      <c r="AH16" s="147" t="s">
        <v>30</v>
      </c>
      <c r="AI16" s="28" t="s">
        <v>15</v>
      </c>
      <c r="AJ16" s="4">
        <v>3</v>
      </c>
      <c r="AK16" s="60" t="e">
        <f>AVERAGE('Point A RAW Results'!$J$2:$J$841)</f>
        <v>#DIV/0!</v>
      </c>
      <c r="AL16" s="54" t="s">
        <v>56</v>
      </c>
      <c r="AM16" s="60"/>
      <c r="AN16" s="9"/>
      <c r="AO16" s="9"/>
      <c r="AP16" s="9"/>
      <c r="AQ16" s="9"/>
      <c r="AR16" s="9"/>
      <c r="AS16" s="9"/>
      <c r="AX16" s="32"/>
      <c r="AY16" s="14">
        <v>0</v>
      </c>
      <c r="AZ16" s="14">
        <v>20</v>
      </c>
      <c r="BA16" s="15"/>
      <c r="BB16" s="16"/>
      <c r="BC16" s="17"/>
      <c r="BD16" s="18"/>
    </row>
    <row r="17" spans="1:56" ht="15" thickBot="1" x14ac:dyDescent="0.4">
      <c r="A17" s="32">
        <f>'Point A RAW Results'!A16</f>
        <v>0</v>
      </c>
      <c r="B17" s="33">
        <f>'Point A RAW Results'!H16+'Point A RAW Results'!M16+'Point A RAW Results'!R16+'Point A RAW Results'!W16</f>
        <v>0</v>
      </c>
      <c r="C17" s="33">
        <f>'Point A RAW Results'!I16+'Point A RAW Results'!N16+'Point A RAW Results'!S16+'Point A RAW Results'!X16</f>
        <v>0</v>
      </c>
      <c r="D17" s="33">
        <f>('Point A RAW Results'!J16+'Point A RAW Results'!K16+'Point A RAW Results'!O16+'Point A RAW Results'!P16+'Point A RAW Results'!T16+'Point A RAW Results'!U16+'Point A RAW Results'!Y16+'Point A RAW Results'!Z16)/2</f>
        <v>0</v>
      </c>
      <c r="E17" s="33">
        <f>'Point A RAW Results'!L16+'Point A RAW Results'!Q16+'Point A RAW Results'!V16+'Point A RAW Results'!AA16</f>
        <v>0</v>
      </c>
      <c r="F17" s="41"/>
      <c r="G17" s="54" t="s">
        <v>67</v>
      </c>
      <c r="H17" s="37">
        <v>14</v>
      </c>
      <c r="I17" s="147"/>
      <c r="J17" s="55" t="str">
        <f>'Point A RAW Results'!U1</f>
        <v>People listen to me in school</v>
      </c>
      <c r="L17" s="57">
        <f>COUNTIF('Point A RAW Results'!$U$2:$U$342,10)</f>
        <v>0</v>
      </c>
      <c r="M17" s="57">
        <f>COUNTIF('Point A RAW Results'!$U$2:$U$342,9)</f>
        <v>0</v>
      </c>
      <c r="N17" s="57">
        <f>COUNTIF('Point A RAW Results'!$U$2:$U$342,8)</f>
        <v>0</v>
      </c>
      <c r="O17" s="57">
        <f>COUNTIF('Point A RAW Results'!$U$2:$U$342,7)</f>
        <v>0</v>
      </c>
      <c r="P17" s="57">
        <f>COUNTIF('Point A RAW Results'!$U$2:$U$342,6)</f>
        <v>0</v>
      </c>
      <c r="Q17" s="57">
        <f>COUNTIF('Point A RAW Results'!$U$2:$U$342,5)</f>
        <v>0</v>
      </c>
      <c r="R17" s="57">
        <f>COUNTIF('Point A RAW Results'!$U$2:$U$342,4)</f>
        <v>0</v>
      </c>
      <c r="S17" s="57">
        <f>COUNTIF('Point A RAW Results'!$U$2:$U$342,3)</f>
        <v>0</v>
      </c>
      <c r="T17" s="57">
        <f>COUNTIF('Point A RAW Results'!$U$2:$U$342,2)</f>
        <v>0</v>
      </c>
      <c r="U17" s="57">
        <f>COUNTIF('Point A RAW Results'!$U$2:$U$342,1)</f>
        <v>0</v>
      </c>
      <c r="V17" s="24"/>
      <c r="W17" s="57">
        <f t="shared" si="0"/>
        <v>0</v>
      </c>
      <c r="X17" s="57">
        <f t="shared" si="1"/>
        <v>0</v>
      </c>
      <c r="Y17" s="57">
        <f t="shared" si="2"/>
        <v>0</v>
      </c>
      <c r="Z17" s="24"/>
      <c r="AH17" s="147"/>
      <c r="AI17" s="28" t="s">
        <v>18</v>
      </c>
      <c r="AJ17" s="4">
        <v>8</v>
      </c>
      <c r="AK17" s="60" t="e">
        <f>AVERAGE('Point A RAW Results'!$O$2:$O$841)</f>
        <v>#DIV/0!</v>
      </c>
      <c r="AL17" s="54" t="s">
        <v>61</v>
      </c>
      <c r="AM17" s="60"/>
      <c r="AN17" s="9"/>
      <c r="AO17" s="9"/>
      <c r="AP17" s="9"/>
      <c r="AQ17" s="9"/>
      <c r="AR17" s="9"/>
      <c r="AS17" s="9"/>
      <c r="AX17" s="32"/>
      <c r="AY17" s="14">
        <v>0</v>
      </c>
      <c r="AZ17" s="14">
        <v>20</v>
      </c>
      <c r="BA17" s="15"/>
      <c r="BB17" s="16"/>
      <c r="BC17" s="17"/>
      <c r="BD17" s="18"/>
    </row>
    <row r="18" spans="1:56" ht="14.4" customHeight="1" thickBot="1" x14ac:dyDescent="0.4">
      <c r="A18" s="32">
        <f>'Point A RAW Results'!A17</f>
        <v>0</v>
      </c>
      <c r="B18" s="33">
        <f>'Point A RAW Results'!H17+'Point A RAW Results'!M17+'Point A RAW Results'!R17+'Point A RAW Results'!W17</f>
        <v>0</v>
      </c>
      <c r="C18" s="33">
        <f>'Point A RAW Results'!I17+'Point A RAW Results'!N17+'Point A RAW Results'!S17+'Point A RAW Results'!X17</f>
        <v>0</v>
      </c>
      <c r="D18" s="33">
        <f>('Point A RAW Results'!J17+'Point A RAW Results'!K17+'Point A RAW Results'!O17+'Point A RAW Results'!P17+'Point A RAW Results'!T17+'Point A RAW Results'!U17+'Point A RAW Results'!Y17+'Point A RAW Results'!Z17)/2</f>
        <v>0</v>
      </c>
      <c r="E18" s="33">
        <f>'Point A RAW Results'!L17+'Point A RAW Results'!Q17+'Point A RAW Results'!V17+'Point A RAW Results'!AA17</f>
        <v>0</v>
      </c>
      <c r="F18" s="41"/>
      <c r="G18" s="54" t="s">
        <v>72</v>
      </c>
      <c r="H18" s="37">
        <v>19</v>
      </c>
      <c r="I18" s="147"/>
      <c r="J18" s="55" t="str">
        <f>'Point A RAW Results'!Z1</f>
        <v>I would complain if I felt picked on by anyone in school</v>
      </c>
      <c r="L18" s="57">
        <f>COUNTIF('Point A RAW Results'!$Z$2:$Z$342,10)</f>
        <v>0</v>
      </c>
      <c r="M18" s="57">
        <f>COUNTIF('Point A RAW Results'!$Z$2:$Z$342,9)</f>
        <v>0</v>
      </c>
      <c r="N18" s="57">
        <f>COUNTIF('Point A RAW Results'!$Z$2:$Z$342,8)</f>
        <v>0</v>
      </c>
      <c r="O18" s="57">
        <f>COUNTIF('Point A RAW Results'!$Z$2:$Z$342,7)</f>
        <v>0</v>
      </c>
      <c r="P18" s="57">
        <f>COUNTIF('Point A RAW Results'!$Z$2:$Z$342,6)</f>
        <v>0</v>
      </c>
      <c r="Q18" s="57">
        <f>COUNTIF('Point A RAW Results'!$Z$2:$Z$342,5)</f>
        <v>0</v>
      </c>
      <c r="R18" s="57">
        <f>COUNTIF('Point A RAW Results'!$Z$2:$Z$342,4)</f>
        <v>0</v>
      </c>
      <c r="S18" s="57">
        <f>COUNTIF('Point A RAW Results'!$Z$2:$Z$342,3)</f>
        <v>0</v>
      </c>
      <c r="T18" s="57">
        <f>COUNTIF('Point A RAW Results'!$Z$2:$Z$342,2)</f>
        <v>0</v>
      </c>
      <c r="U18" s="57">
        <f>COUNTIF('Point A RAW Results'!$Z$2:$Z$342,1)</f>
        <v>0</v>
      </c>
      <c r="V18" s="24"/>
      <c r="W18" s="57">
        <f t="shared" si="0"/>
        <v>0</v>
      </c>
      <c r="X18" s="57">
        <f t="shared" si="1"/>
        <v>0</v>
      </c>
      <c r="Y18" s="57">
        <f t="shared" si="2"/>
        <v>0</v>
      </c>
      <c r="Z18" s="24"/>
      <c r="AH18" s="147"/>
      <c r="AI18" s="28" t="s">
        <v>21</v>
      </c>
      <c r="AJ18" s="4">
        <v>13</v>
      </c>
      <c r="AK18" s="60" t="e">
        <f>AVERAGE('Point A RAW Results'!$T$2:$T$841)</f>
        <v>#DIV/0!</v>
      </c>
      <c r="AL18" s="54" t="s">
        <v>66</v>
      </c>
      <c r="AM18" s="60"/>
      <c r="AN18" s="9"/>
      <c r="AO18" s="9"/>
      <c r="AP18" s="9"/>
      <c r="AQ18" s="9"/>
      <c r="AR18" s="9"/>
      <c r="AS18" s="9"/>
      <c r="AX18" s="32"/>
      <c r="AY18" s="14">
        <v>0</v>
      </c>
      <c r="AZ18" s="14">
        <v>20</v>
      </c>
      <c r="BA18" s="15"/>
      <c r="BB18" s="16"/>
      <c r="BC18" s="17"/>
      <c r="BD18" s="18"/>
    </row>
    <row r="19" spans="1:56" ht="14.4" customHeight="1" thickBot="1" x14ac:dyDescent="0.4">
      <c r="A19" s="32">
        <f>'Point A RAW Results'!A18</f>
        <v>0</v>
      </c>
      <c r="B19" s="33">
        <f>'Point A RAW Results'!H18+'Point A RAW Results'!M18+'Point A RAW Results'!R18+'Point A RAW Results'!W18</f>
        <v>0</v>
      </c>
      <c r="C19" s="33">
        <f>'Point A RAW Results'!I18+'Point A RAW Results'!N18+'Point A RAW Results'!S18+'Point A RAW Results'!X18</f>
        <v>0</v>
      </c>
      <c r="D19" s="33">
        <f>('Point A RAW Results'!J18+'Point A RAW Results'!K18+'Point A RAW Results'!O18+'Point A RAW Results'!P18+'Point A RAW Results'!T18+'Point A RAW Results'!U18+'Point A RAW Results'!Y18+'Point A RAW Results'!Z18)/2</f>
        <v>0</v>
      </c>
      <c r="E19" s="33">
        <f>'Point A RAW Results'!L18+'Point A RAW Results'!Q18+'Point A RAW Results'!V18+'Point A RAW Results'!AA18</f>
        <v>0</v>
      </c>
      <c r="F19" s="41"/>
      <c r="G19" s="54" t="s">
        <v>58</v>
      </c>
      <c r="H19" s="38">
        <v>5</v>
      </c>
      <c r="I19" s="146" t="s">
        <v>27</v>
      </c>
      <c r="J19" s="55" t="str">
        <f>'Point A RAW Results'!L1</f>
        <v>Other pupils look out for me in school / make sure I am feeling ok</v>
      </c>
      <c r="L19" s="38">
        <f>COUNTIF('Point A RAW Results'!$L$2:$L$342,10)</f>
        <v>0</v>
      </c>
      <c r="M19" s="38">
        <f>COUNTIF('Point A RAW Results'!$L$2:$L$342,9)</f>
        <v>0</v>
      </c>
      <c r="N19" s="38">
        <f>COUNTIF('Point A RAW Results'!$L$2:$L$342,8)</f>
        <v>0</v>
      </c>
      <c r="O19" s="38">
        <f>COUNTIF('Point A RAW Results'!$L$2:$L$342,7)</f>
        <v>0</v>
      </c>
      <c r="P19" s="38">
        <f>COUNTIF('Point A RAW Results'!$L$2:$L$342,6)</f>
        <v>0</v>
      </c>
      <c r="Q19" s="38">
        <f>COUNTIF('Point A RAW Results'!$L$2:$L$342,5)</f>
        <v>0</v>
      </c>
      <c r="R19" s="38">
        <f>COUNTIF('Point A RAW Results'!$L$2:$L$342,4)</f>
        <v>0</v>
      </c>
      <c r="S19" s="38">
        <f>COUNTIF('Point A RAW Results'!$L$2:$L$342,3)</f>
        <v>0</v>
      </c>
      <c r="T19" s="38">
        <f>COUNTIF('Point A RAW Results'!$L$2:$L$342,2)</f>
        <v>0</v>
      </c>
      <c r="U19" s="38">
        <f>COUNTIF('Point A RAW Results'!$L$2:$L$342,1)</f>
        <v>0</v>
      </c>
      <c r="V19" s="24"/>
      <c r="W19" s="38">
        <f t="shared" si="0"/>
        <v>0</v>
      </c>
      <c r="X19" s="38">
        <f t="shared" si="1"/>
        <v>0</v>
      </c>
      <c r="Y19" s="38">
        <f t="shared" si="2"/>
        <v>0</v>
      </c>
      <c r="Z19" s="24"/>
      <c r="AH19" s="147"/>
      <c r="AI19" s="28" t="s">
        <v>24</v>
      </c>
      <c r="AJ19" s="4">
        <v>18</v>
      </c>
      <c r="AK19" s="60" t="e">
        <f>AVERAGE('Point A RAW Results'!$Y$2:$Y$841)</f>
        <v>#DIV/0!</v>
      </c>
      <c r="AL19" s="54" t="s">
        <v>71</v>
      </c>
      <c r="AM19" s="60"/>
      <c r="AN19" s="9"/>
      <c r="AO19" s="9"/>
      <c r="AP19" s="9"/>
      <c r="AQ19" s="9"/>
      <c r="AR19" s="9"/>
      <c r="AS19" s="9"/>
      <c r="AX19" s="32"/>
      <c r="AY19" s="14">
        <v>20</v>
      </c>
      <c r="AZ19" s="14">
        <v>20</v>
      </c>
      <c r="BA19" s="15"/>
      <c r="BB19" s="16"/>
      <c r="BC19" s="17"/>
      <c r="BD19" s="18">
        <f>E4-$BF$3</f>
        <v>-20</v>
      </c>
    </row>
    <row r="20" spans="1:56" ht="15" thickBot="1" x14ac:dyDescent="0.4">
      <c r="A20" s="32">
        <f>'Point A RAW Results'!A19</f>
        <v>0</v>
      </c>
      <c r="B20" s="33">
        <f>'Point A RAW Results'!H19+'Point A RAW Results'!M19+'Point A RAW Results'!R19+'Point A RAW Results'!W19</f>
        <v>0</v>
      </c>
      <c r="C20" s="33">
        <f>'Point A RAW Results'!I19+'Point A RAW Results'!N19+'Point A RAW Results'!S19+'Point A RAW Results'!X19</f>
        <v>0</v>
      </c>
      <c r="D20" s="33">
        <f>('Point A RAW Results'!J19+'Point A RAW Results'!K19+'Point A RAW Results'!O19+'Point A RAW Results'!P19+'Point A RAW Results'!T19+'Point A RAW Results'!U19+'Point A RAW Results'!Y19+'Point A RAW Results'!Z19)/2</f>
        <v>0</v>
      </c>
      <c r="E20" s="33">
        <f>'Point A RAW Results'!L19+'Point A RAW Results'!Q19+'Point A RAW Results'!V19+'Point A RAW Results'!AA19</f>
        <v>0</v>
      </c>
      <c r="F20" s="41"/>
      <c r="G20" s="54" t="s">
        <v>63</v>
      </c>
      <c r="H20" s="38">
        <v>10</v>
      </c>
      <c r="I20" s="146"/>
      <c r="J20" s="55" t="str">
        <f>'Point A RAW Results'!Q1</f>
        <v>Adults look out for me in school / make sure I am feeling ok</v>
      </c>
      <c r="L20" s="38">
        <f>COUNTIF('Point A RAW Results'!$Q$2:$Q$342,10)</f>
        <v>0</v>
      </c>
      <c r="M20" s="38">
        <f>COUNTIF('Point A RAW Results'!$Q$2:$Q$342,9)</f>
        <v>0</v>
      </c>
      <c r="N20" s="38">
        <f>COUNTIF('Point A RAW Results'!$Q$2:$Q$342,8)</f>
        <v>0</v>
      </c>
      <c r="O20" s="38">
        <f>COUNTIF('Point A RAW Results'!$Q$2:$Q$342,7)</f>
        <v>0</v>
      </c>
      <c r="P20" s="38">
        <f>COUNTIF('Point A RAW Results'!$Q$2:$Q$342,6)</f>
        <v>0</v>
      </c>
      <c r="Q20" s="38">
        <f>COUNTIF('Point A RAW Results'!$Q$2:$Q$342,5)</f>
        <v>0</v>
      </c>
      <c r="R20" s="38">
        <f>COUNTIF('Point A RAW Results'!$Q$2:$Q$342,4)</f>
        <v>0</v>
      </c>
      <c r="S20" s="38">
        <f>COUNTIF('Point A RAW Results'!$Q$2:$Q$342,3)</f>
        <v>0</v>
      </c>
      <c r="T20" s="38">
        <f>COUNTIF('Point A RAW Results'!$Q$2:$Q$342,2)</f>
        <v>0</v>
      </c>
      <c r="U20" s="38">
        <f>COUNTIF('Point A RAW Results'!$Q$2:$Q$342,1)</f>
        <v>0</v>
      </c>
      <c r="V20" s="24"/>
      <c r="W20" s="38">
        <f t="shared" si="0"/>
        <v>0</v>
      </c>
      <c r="X20" s="38">
        <f t="shared" si="1"/>
        <v>0</v>
      </c>
      <c r="Y20" s="38">
        <f t="shared" si="2"/>
        <v>0</v>
      </c>
      <c r="Z20" s="24"/>
      <c r="AH20" s="147"/>
      <c r="AI20" s="29" t="s">
        <v>16</v>
      </c>
      <c r="AJ20" s="5">
        <v>4</v>
      </c>
      <c r="AK20" s="61" t="e">
        <f>AVERAGE('Point A RAW Results'!$K$2:$K$841)</f>
        <v>#DIV/0!</v>
      </c>
      <c r="AL20" s="54" t="s">
        <v>57</v>
      </c>
      <c r="AM20" s="61"/>
      <c r="AN20" s="9"/>
      <c r="AO20" s="9"/>
      <c r="AP20" s="9"/>
      <c r="AQ20" s="9"/>
      <c r="AR20" s="9"/>
      <c r="AS20" s="9"/>
      <c r="AX20" s="32"/>
      <c r="AY20" s="14">
        <v>20</v>
      </c>
      <c r="AZ20" s="14">
        <v>0</v>
      </c>
      <c r="BA20" s="15">
        <f>BA13</f>
        <v>-20</v>
      </c>
      <c r="BB20" s="16"/>
      <c r="BC20" s="17"/>
      <c r="BD20" s="18">
        <f>BD19</f>
        <v>-20</v>
      </c>
    </row>
    <row r="21" spans="1:56" ht="15" thickBot="1" x14ac:dyDescent="0.4">
      <c r="A21" s="32">
        <f>'Point A RAW Results'!A20</f>
        <v>0</v>
      </c>
      <c r="B21" s="33">
        <f>'Point A RAW Results'!H20+'Point A RAW Results'!M20+'Point A RAW Results'!R20+'Point A RAW Results'!W20</f>
        <v>0</v>
      </c>
      <c r="C21" s="33">
        <f>'Point A RAW Results'!I20+'Point A RAW Results'!N20+'Point A RAW Results'!S20+'Point A RAW Results'!X20</f>
        <v>0</v>
      </c>
      <c r="D21" s="33">
        <f>('Point A RAW Results'!J20+'Point A RAW Results'!K20+'Point A RAW Results'!O20+'Point A RAW Results'!P20+'Point A RAW Results'!T20+'Point A RAW Results'!U20+'Point A RAW Results'!Y20+'Point A RAW Results'!Z20)/2</f>
        <v>0</v>
      </c>
      <c r="E21" s="33">
        <f>'Point A RAW Results'!L20+'Point A RAW Results'!Q20+'Point A RAW Results'!V20+'Point A RAW Results'!AA20</f>
        <v>0</v>
      </c>
      <c r="F21" s="41"/>
      <c r="G21" s="54" t="s">
        <v>68</v>
      </c>
      <c r="H21" s="38">
        <v>15</v>
      </c>
      <c r="I21" s="146"/>
      <c r="J21" s="55" t="str">
        <f>'Point A RAW Results'!V1</f>
        <v>I feel safe in school</v>
      </c>
      <c r="L21" s="38">
        <f>COUNTIF('Point A RAW Results'!$V$2:$V$342,10)</f>
        <v>0</v>
      </c>
      <c r="M21" s="38">
        <f>COUNTIF('Point A RAW Results'!$V$2:$V$342,9)</f>
        <v>0</v>
      </c>
      <c r="N21" s="38">
        <f>COUNTIF('Point A RAW Results'!$V$2:$V$342,8)</f>
        <v>0</v>
      </c>
      <c r="O21" s="38">
        <f>COUNTIF('Point A RAW Results'!$V$2:$V$342,7)</f>
        <v>0</v>
      </c>
      <c r="P21" s="38">
        <f>COUNTIF('Point A RAW Results'!$V$2:$V$342,6)</f>
        <v>0</v>
      </c>
      <c r="Q21" s="38">
        <f>COUNTIF('Point A RAW Results'!$V$2:$V$342,5)</f>
        <v>0</v>
      </c>
      <c r="R21" s="38">
        <f>COUNTIF('Point A RAW Results'!$V$2:$V$342,4)</f>
        <v>0</v>
      </c>
      <c r="S21" s="38">
        <f>COUNTIF('Point A RAW Results'!$V$2:$V$342,3)</f>
        <v>0</v>
      </c>
      <c r="T21" s="38">
        <f>COUNTIF('Point A RAW Results'!$V$2:$V$342,2)</f>
        <v>0</v>
      </c>
      <c r="U21" s="38">
        <f>COUNTIF('Point A RAW Results'!$V$2:$V$342,1)</f>
        <v>0</v>
      </c>
      <c r="V21" s="24"/>
      <c r="W21" s="38">
        <f t="shared" si="0"/>
        <v>0</v>
      </c>
      <c r="X21" s="38">
        <f t="shared" si="1"/>
        <v>0</v>
      </c>
      <c r="Y21" s="38">
        <f t="shared" si="2"/>
        <v>0</v>
      </c>
      <c r="Z21" s="24"/>
      <c r="AH21" s="147"/>
      <c r="AI21" s="29" t="s">
        <v>19</v>
      </c>
      <c r="AJ21" s="5">
        <v>9</v>
      </c>
      <c r="AK21" s="61" t="e">
        <f>AVERAGE('Point A RAW Results'!$P$2:$P$841)</f>
        <v>#DIV/0!</v>
      </c>
      <c r="AL21" s="54" t="s">
        <v>62</v>
      </c>
      <c r="AM21" s="61"/>
      <c r="AN21" s="9"/>
      <c r="AO21" s="9"/>
      <c r="AP21" s="9"/>
      <c r="AQ21" s="9"/>
      <c r="AR21" s="9"/>
      <c r="AS21" s="9"/>
      <c r="AX21" s="32" t="s">
        <v>50</v>
      </c>
      <c r="AY21" s="63" t="s">
        <v>79</v>
      </c>
      <c r="AZ21" s="63" t="s">
        <v>80</v>
      </c>
      <c r="BA21" s="66" t="s">
        <v>5</v>
      </c>
      <c r="BB21" s="67" t="s">
        <v>6</v>
      </c>
      <c r="BC21" s="68" t="s">
        <v>3</v>
      </c>
      <c r="BD21" s="69" t="s">
        <v>4</v>
      </c>
    </row>
    <row r="22" spans="1:56" ht="15" thickBot="1" x14ac:dyDescent="0.4">
      <c r="A22" s="32">
        <f>'Point A RAW Results'!A21</f>
        <v>0</v>
      </c>
      <c r="B22" s="33">
        <f>'Point A RAW Results'!H21+'Point A RAW Results'!M21+'Point A RAW Results'!R21+'Point A RAW Results'!W21</f>
        <v>0</v>
      </c>
      <c r="C22" s="33">
        <f>'Point A RAW Results'!I21+'Point A RAW Results'!N21+'Point A RAW Results'!S21+'Point A RAW Results'!X21</f>
        <v>0</v>
      </c>
      <c r="D22" s="33">
        <f>('Point A RAW Results'!J21+'Point A RAW Results'!K21+'Point A RAW Results'!O21+'Point A RAW Results'!P21+'Point A RAW Results'!T21+'Point A RAW Results'!U21+'Point A RAW Results'!Y21+'Point A RAW Results'!Z21)/2</f>
        <v>0</v>
      </c>
      <c r="E22" s="33">
        <f>'Point A RAW Results'!L21+'Point A RAW Results'!Q21+'Point A RAW Results'!V21+'Point A RAW Results'!AA21</f>
        <v>0</v>
      </c>
      <c r="F22" s="41"/>
      <c r="G22" s="54" t="s">
        <v>73</v>
      </c>
      <c r="H22" s="38">
        <v>20</v>
      </c>
      <c r="I22" s="146"/>
      <c r="J22" s="55" t="str">
        <f>'Point A RAW Results'!AA1</f>
        <v>I feel good about myself in school</v>
      </c>
      <c r="L22" s="38">
        <f>COUNTIF('Point A RAW Results'!$AA$2:$AA$342,10)</f>
        <v>0</v>
      </c>
      <c r="M22" s="38">
        <f>COUNTIF('Point A RAW Results'!$AA$2:$AA$342,9)</f>
        <v>0</v>
      </c>
      <c r="N22" s="38">
        <f>COUNTIF('Point A RAW Results'!$AA$2:$AA$342,8)</f>
        <v>0</v>
      </c>
      <c r="O22" s="38">
        <f>COUNTIF('Point A RAW Results'!$AA$2:$AA$342,7)</f>
        <v>0</v>
      </c>
      <c r="P22" s="38">
        <f>COUNTIF('Point A RAW Results'!$AA$2:$AA$342,6)</f>
        <v>0</v>
      </c>
      <c r="Q22" s="38">
        <f>COUNTIF('Point A RAW Results'!$AA$2:$AA$342,5)</f>
        <v>0</v>
      </c>
      <c r="R22" s="38">
        <f>COUNTIF('Point A RAW Results'!$AA$2:$AA$342,4)</f>
        <v>0</v>
      </c>
      <c r="S22" s="38">
        <f>COUNTIF('Point A RAW Results'!$AA$2:$AA$342,3)</f>
        <v>0</v>
      </c>
      <c r="T22" s="38">
        <f>COUNTIF('Point A RAW Results'!$AA$2:$AA$342,2)</f>
        <v>0</v>
      </c>
      <c r="U22" s="38">
        <f>COUNTIF('Point A RAW Results'!$AA$2:$AA$342,1)</f>
        <v>0</v>
      </c>
      <c r="V22" s="24"/>
      <c r="W22" s="38">
        <f t="shared" si="0"/>
        <v>0</v>
      </c>
      <c r="X22" s="38">
        <f t="shared" si="1"/>
        <v>0</v>
      </c>
      <c r="Y22" s="38">
        <f t="shared" si="2"/>
        <v>0</v>
      </c>
      <c r="Z22" s="24"/>
      <c r="AH22" s="147"/>
      <c r="AI22" s="29" t="s">
        <v>22</v>
      </c>
      <c r="AJ22" s="5">
        <v>14</v>
      </c>
      <c r="AK22" s="61" t="e">
        <f>AVERAGE('Point A RAW Results'!$U$2:$U$841)</f>
        <v>#DIV/0!</v>
      </c>
      <c r="AL22" s="54" t="s">
        <v>67</v>
      </c>
      <c r="AM22" s="61"/>
      <c r="AN22" s="9"/>
      <c r="AO22" s="9"/>
      <c r="AP22" s="9"/>
      <c r="AQ22" s="9"/>
      <c r="AR22" s="9"/>
      <c r="AS22" s="9"/>
      <c r="AX22" s="32">
        <f>'Point A RAW Results'!A4</f>
        <v>0</v>
      </c>
      <c r="AY22" s="14">
        <v>20</v>
      </c>
      <c r="AZ22" s="14">
        <v>0</v>
      </c>
      <c r="BA22" s="15">
        <f>B5-$BF$3</f>
        <v>-20</v>
      </c>
      <c r="BB22" s="16">
        <f>C5-$BF$3</f>
        <v>-20</v>
      </c>
      <c r="BC22" s="17"/>
      <c r="BD22" s="18"/>
    </row>
    <row r="23" spans="1:56" ht="15" thickBot="1" x14ac:dyDescent="0.4">
      <c r="A23" s="32">
        <f>'Point A RAW Results'!A22</f>
        <v>0</v>
      </c>
      <c r="B23" s="33">
        <f>'Point A RAW Results'!H22+'Point A RAW Results'!M22+'Point A RAW Results'!R22+'Point A RAW Results'!W22</f>
        <v>0</v>
      </c>
      <c r="C23" s="33">
        <f>'Point A RAW Results'!I22+'Point A RAW Results'!N22+'Point A RAW Results'!S22+'Point A RAW Results'!X22</f>
        <v>0</v>
      </c>
      <c r="D23" s="33">
        <f>('Point A RAW Results'!J22+'Point A RAW Results'!K22+'Point A RAW Results'!O22+'Point A RAW Results'!P22+'Point A RAW Results'!T22+'Point A RAW Results'!U22+'Point A RAW Results'!Y22+'Point A RAW Results'!Z22)/2</f>
        <v>0</v>
      </c>
      <c r="E23" s="33">
        <f>'Point A RAW Results'!L22+'Point A RAW Results'!Q22+'Point A RAW Results'!V22+'Point A RAW Results'!AA22</f>
        <v>0</v>
      </c>
      <c r="F23" s="41"/>
      <c r="AH23" s="147"/>
      <c r="AI23" s="29" t="s">
        <v>25</v>
      </c>
      <c r="AJ23" s="5">
        <v>19</v>
      </c>
      <c r="AK23" s="61" t="e">
        <f>AVERAGE('Point A RAW Results'!$Z$2:$Z$841)</f>
        <v>#DIV/0!</v>
      </c>
      <c r="AL23" s="54" t="s">
        <v>72</v>
      </c>
      <c r="AM23" s="61"/>
      <c r="AN23" s="9"/>
      <c r="AO23" s="9"/>
      <c r="AP23" s="9"/>
      <c r="AQ23" s="9"/>
      <c r="AR23" s="9"/>
      <c r="AS23" s="9"/>
      <c r="AX23" s="32"/>
      <c r="AY23" s="14">
        <v>20</v>
      </c>
      <c r="AZ23" s="14">
        <v>0</v>
      </c>
      <c r="BA23" s="15"/>
      <c r="BB23" s="16">
        <f t="shared" ref="BB23" si="3">BB22</f>
        <v>-20</v>
      </c>
      <c r="BC23" s="17">
        <f>D5-$BF$3</f>
        <v>-20</v>
      </c>
      <c r="BD23" s="18"/>
    </row>
    <row r="24" spans="1:56" ht="15" customHeight="1" thickBot="1" x14ac:dyDescent="0.4">
      <c r="A24" s="32">
        <f>'Point A RAW Results'!A23</f>
        <v>0</v>
      </c>
      <c r="B24" s="33">
        <f>'Point A RAW Results'!H23+'Point A RAW Results'!M23+'Point A RAW Results'!R23+'Point A RAW Results'!W23</f>
        <v>0</v>
      </c>
      <c r="C24" s="33">
        <f>'Point A RAW Results'!I23+'Point A RAW Results'!N23+'Point A RAW Results'!S23+'Point A RAW Results'!X23</f>
        <v>0</v>
      </c>
      <c r="D24" s="33">
        <f>('Point A RAW Results'!J23+'Point A RAW Results'!K23+'Point A RAW Results'!O23+'Point A RAW Results'!P23+'Point A RAW Results'!T23+'Point A RAW Results'!U23+'Point A RAW Results'!Y23+'Point A RAW Results'!Z23)/2</f>
        <v>0</v>
      </c>
      <c r="E24" s="33">
        <f>'Point A RAW Results'!L23+'Point A RAW Results'!Q23+'Point A RAW Results'!V23+'Point A RAW Results'!AA23</f>
        <v>0</v>
      </c>
      <c r="F24" s="41"/>
      <c r="AH24" s="146" t="s">
        <v>27</v>
      </c>
      <c r="AI24" s="30" t="s">
        <v>17</v>
      </c>
      <c r="AJ24" s="6">
        <v>5</v>
      </c>
      <c r="AK24" s="62" t="e">
        <f>AVERAGE('Point A RAW Results'!$L$2:$L$841)</f>
        <v>#DIV/0!</v>
      </c>
      <c r="AL24" s="54" t="s">
        <v>58</v>
      </c>
      <c r="AM24" s="62"/>
      <c r="AN24" s="9"/>
      <c r="AO24" s="9"/>
      <c r="AP24" s="9"/>
      <c r="AQ24" s="9"/>
      <c r="AR24" s="9"/>
      <c r="AS24" s="9"/>
      <c r="AX24" s="32"/>
      <c r="AY24" s="14">
        <v>20</v>
      </c>
      <c r="AZ24" s="14">
        <v>20</v>
      </c>
      <c r="BA24" s="15"/>
      <c r="BB24" s="16"/>
      <c r="BC24" s="17">
        <f t="shared" ref="BC24" si="4">BC23</f>
        <v>-20</v>
      </c>
      <c r="BD24" s="18"/>
    </row>
    <row r="25" spans="1:56" ht="15" thickBot="1" x14ac:dyDescent="0.4">
      <c r="A25" s="32">
        <f>'Point A RAW Results'!A24</f>
        <v>0</v>
      </c>
      <c r="B25" s="33">
        <f>'Point A RAW Results'!H24+'Point A RAW Results'!M24+'Point A RAW Results'!R24+'Point A RAW Results'!W24</f>
        <v>0</v>
      </c>
      <c r="C25" s="33">
        <f>'Point A RAW Results'!I24+'Point A RAW Results'!N24+'Point A RAW Results'!S24+'Point A RAW Results'!X24</f>
        <v>0</v>
      </c>
      <c r="D25" s="33">
        <f>('Point A RAW Results'!J24+'Point A RAW Results'!K24+'Point A RAW Results'!O24+'Point A RAW Results'!P24+'Point A RAW Results'!T24+'Point A RAW Results'!U24+'Point A RAW Results'!Y24+'Point A RAW Results'!Z24)/2</f>
        <v>0</v>
      </c>
      <c r="E25" s="33">
        <f>'Point A RAW Results'!L24+'Point A RAW Results'!Q24+'Point A RAW Results'!V24+'Point A RAW Results'!AA24</f>
        <v>0</v>
      </c>
      <c r="F25" s="41"/>
      <c r="AH25" s="146"/>
      <c r="AI25" s="30" t="s">
        <v>20</v>
      </c>
      <c r="AJ25" s="6">
        <v>10</v>
      </c>
      <c r="AK25" s="62" t="e">
        <f>AVERAGE('Point A RAW Results'!$Q$2:$Q$841)</f>
        <v>#DIV/0!</v>
      </c>
      <c r="AL25" s="54" t="s">
        <v>63</v>
      </c>
      <c r="AM25" s="62"/>
      <c r="AN25" s="9"/>
      <c r="AO25" s="9"/>
      <c r="AP25" s="9"/>
      <c r="AQ25" s="9"/>
      <c r="AR25" s="9"/>
      <c r="AS25" s="9"/>
      <c r="AX25" s="32"/>
      <c r="AY25" s="14">
        <v>0</v>
      </c>
      <c r="AZ25" s="14">
        <v>20</v>
      </c>
      <c r="BA25" s="15"/>
      <c r="BB25" s="16"/>
      <c r="BC25" s="17"/>
      <c r="BD25" s="18"/>
    </row>
    <row r="26" spans="1:56" ht="15" thickBot="1" x14ac:dyDescent="0.4">
      <c r="A26" s="32">
        <f>'Point A RAW Results'!A25</f>
        <v>0</v>
      </c>
      <c r="B26" s="33">
        <f>'Point A RAW Results'!H25+'Point A RAW Results'!M25+'Point A RAW Results'!R25+'Point A RAW Results'!W25</f>
        <v>0</v>
      </c>
      <c r="C26" s="33">
        <f>'Point A RAW Results'!I25+'Point A RAW Results'!N25+'Point A RAW Results'!S25+'Point A RAW Results'!X25</f>
        <v>0</v>
      </c>
      <c r="D26" s="33">
        <f>('Point A RAW Results'!J25+'Point A RAW Results'!K25+'Point A RAW Results'!O25+'Point A RAW Results'!P25+'Point A RAW Results'!T25+'Point A RAW Results'!U25+'Point A RAW Results'!Y25+'Point A RAW Results'!Z25)/2</f>
        <v>0</v>
      </c>
      <c r="E26" s="33">
        <f>'Point A RAW Results'!L25+'Point A RAW Results'!Q25+'Point A RAW Results'!V25+'Point A RAW Results'!AA25</f>
        <v>0</v>
      </c>
      <c r="F26" s="41"/>
      <c r="AH26" s="146"/>
      <c r="AI26" s="30" t="s">
        <v>23</v>
      </c>
      <c r="AJ26" s="6">
        <v>15</v>
      </c>
      <c r="AK26" s="62" t="e">
        <f>AVERAGE('Point A RAW Results'!$V$2:$V$841)</f>
        <v>#DIV/0!</v>
      </c>
      <c r="AL26" s="54" t="s">
        <v>68</v>
      </c>
      <c r="AM26" s="62"/>
      <c r="AN26" s="9"/>
      <c r="AO26" s="9"/>
      <c r="AP26" s="9"/>
      <c r="AQ26" s="9"/>
      <c r="AR26" s="9"/>
      <c r="AS26" s="9"/>
      <c r="AX26" s="32"/>
      <c r="AY26" s="14">
        <v>0</v>
      </c>
      <c r="AZ26" s="14">
        <v>20</v>
      </c>
      <c r="BA26" s="15"/>
      <c r="BB26" s="16"/>
      <c r="BC26" s="17"/>
      <c r="BD26" s="18"/>
    </row>
    <row r="27" spans="1:56" ht="15" thickBot="1" x14ac:dyDescent="0.4">
      <c r="A27" s="32">
        <f>'Point A RAW Results'!A26</f>
        <v>0</v>
      </c>
      <c r="B27" s="33">
        <f>'Point A RAW Results'!H26+'Point A RAW Results'!M26+'Point A RAW Results'!R26+'Point A RAW Results'!W26</f>
        <v>0</v>
      </c>
      <c r="C27" s="33">
        <f>'Point A RAW Results'!I26+'Point A RAW Results'!N26+'Point A RAW Results'!S26+'Point A RAW Results'!X26</f>
        <v>0</v>
      </c>
      <c r="D27" s="33">
        <f>('Point A RAW Results'!J26+'Point A RAW Results'!K26+'Point A RAW Results'!O26+'Point A RAW Results'!P26+'Point A RAW Results'!T26+'Point A RAW Results'!U26+'Point A RAW Results'!Y26+'Point A RAW Results'!Z26)/2</f>
        <v>0</v>
      </c>
      <c r="E27" s="33">
        <f>'Point A RAW Results'!L26+'Point A RAW Results'!Q26+'Point A RAW Results'!V26+'Point A RAW Results'!AA26</f>
        <v>0</v>
      </c>
      <c r="F27" s="41"/>
      <c r="AH27" s="146"/>
      <c r="AI27" s="30" t="s">
        <v>26</v>
      </c>
      <c r="AJ27" s="6">
        <v>20</v>
      </c>
      <c r="AK27" s="62" t="e">
        <f>AVERAGE('Point A RAW Results'!$AA$2:$AA$841)</f>
        <v>#DIV/0!</v>
      </c>
      <c r="AL27" s="54" t="s">
        <v>73</v>
      </c>
      <c r="AM27" s="62"/>
      <c r="AN27" s="9"/>
      <c r="AO27" s="9"/>
      <c r="AP27" s="9"/>
      <c r="AQ27" s="9"/>
      <c r="AR27" s="9"/>
      <c r="AS27" s="9"/>
      <c r="AX27" s="32"/>
      <c r="AY27" s="14">
        <v>0</v>
      </c>
      <c r="AZ27" s="14">
        <v>20</v>
      </c>
      <c r="BA27" s="15"/>
      <c r="BB27" s="16"/>
      <c r="BC27" s="17"/>
      <c r="BD27" s="18"/>
    </row>
    <row r="28" spans="1:56" x14ac:dyDescent="0.35">
      <c r="A28" s="32">
        <f>'Point A RAW Results'!A27</f>
        <v>0</v>
      </c>
      <c r="B28" s="33">
        <f>'Point A RAW Results'!H27+'Point A RAW Results'!M27+'Point A RAW Results'!R27+'Point A RAW Results'!W27</f>
        <v>0</v>
      </c>
      <c r="C28" s="33">
        <f>'Point A RAW Results'!I27+'Point A RAW Results'!N27+'Point A RAW Results'!S27+'Point A RAW Results'!X27</f>
        <v>0</v>
      </c>
      <c r="D28" s="33">
        <f>('Point A RAW Results'!J27+'Point A RAW Results'!K27+'Point A RAW Results'!O27+'Point A RAW Results'!P27+'Point A RAW Results'!T27+'Point A RAW Results'!U27+'Point A RAW Results'!Y27+'Point A RAW Results'!Z27)/2</f>
        <v>0</v>
      </c>
      <c r="E28" s="33">
        <f>'Point A RAW Results'!L27+'Point A RAW Results'!Q27+'Point A RAW Results'!V27+'Point A RAW Results'!AA27</f>
        <v>0</v>
      </c>
      <c r="F28" s="41"/>
      <c r="AX28" s="32"/>
      <c r="AY28" s="14">
        <v>20</v>
      </c>
      <c r="AZ28" s="14">
        <v>20</v>
      </c>
      <c r="BA28" s="15"/>
      <c r="BB28" s="16"/>
      <c r="BC28" s="17"/>
      <c r="BD28" s="18">
        <f>E5-$BF$3</f>
        <v>-20</v>
      </c>
    </row>
    <row r="29" spans="1:56" x14ac:dyDescent="0.35">
      <c r="A29" s="32">
        <f>'Point A RAW Results'!A28</f>
        <v>0</v>
      </c>
      <c r="B29" s="33">
        <f>'Point A RAW Results'!H28+'Point A RAW Results'!M28+'Point A RAW Results'!R28+'Point A RAW Results'!W28</f>
        <v>0</v>
      </c>
      <c r="C29" s="33">
        <f>'Point A RAW Results'!I28+'Point A RAW Results'!N28+'Point A RAW Results'!S28+'Point A RAW Results'!X28</f>
        <v>0</v>
      </c>
      <c r="D29" s="33">
        <f>('Point A RAW Results'!J28+'Point A RAW Results'!K28+'Point A RAW Results'!O28+'Point A RAW Results'!P28+'Point A RAW Results'!T28+'Point A RAW Results'!U28+'Point A RAW Results'!Y28+'Point A RAW Results'!Z28)/2</f>
        <v>0</v>
      </c>
      <c r="E29" s="33">
        <f>'Point A RAW Results'!L28+'Point A RAW Results'!Q28+'Point A RAW Results'!V28+'Point A RAW Results'!AA28</f>
        <v>0</v>
      </c>
      <c r="F29" s="41"/>
      <c r="AX29" s="32"/>
      <c r="AY29" s="14">
        <v>20</v>
      </c>
      <c r="AZ29" s="14">
        <v>0</v>
      </c>
      <c r="BA29" s="15">
        <f t="shared" ref="BA29" si="5">BA22</f>
        <v>-20</v>
      </c>
      <c r="BB29" s="16"/>
      <c r="BC29" s="17"/>
      <c r="BD29" s="18">
        <f t="shared" ref="BD29" si="6">BD28</f>
        <v>-20</v>
      </c>
    </row>
    <row r="30" spans="1:56" x14ac:dyDescent="0.35">
      <c r="A30" s="32">
        <f>'Point A RAW Results'!A29</f>
        <v>0</v>
      </c>
      <c r="B30" s="33">
        <f>'Point A RAW Results'!H29+'Point A RAW Results'!M29+'Point A RAW Results'!R29+'Point A RAW Results'!W29</f>
        <v>0</v>
      </c>
      <c r="C30" s="33">
        <f>'Point A RAW Results'!I29+'Point A RAW Results'!N29+'Point A RAW Results'!S29+'Point A RAW Results'!X29</f>
        <v>0</v>
      </c>
      <c r="D30" s="33">
        <f>('Point A RAW Results'!J29+'Point A RAW Results'!K29+'Point A RAW Results'!O29+'Point A RAW Results'!P29+'Point A RAW Results'!T29+'Point A RAW Results'!U29+'Point A RAW Results'!Y29+'Point A RAW Results'!Z29)/2</f>
        <v>0</v>
      </c>
      <c r="E30" s="33">
        <f>'Point A RAW Results'!L29+'Point A RAW Results'!Q29+'Point A RAW Results'!V29+'Point A RAW Results'!AA29</f>
        <v>0</v>
      </c>
      <c r="F30" s="41"/>
      <c r="AX30" s="32" t="s">
        <v>50</v>
      </c>
      <c r="AY30" s="63" t="s">
        <v>79</v>
      </c>
      <c r="AZ30" s="63" t="s">
        <v>80</v>
      </c>
      <c r="BA30" s="66" t="s">
        <v>5</v>
      </c>
      <c r="BB30" s="67" t="s">
        <v>6</v>
      </c>
      <c r="BC30" s="68" t="s">
        <v>3</v>
      </c>
      <c r="BD30" s="69" t="s">
        <v>4</v>
      </c>
    </row>
    <row r="31" spans="1:56" x14ac:dyDescent="0.35">
      <c r="A31" s="32">
        <f>'Point A RAW Results'!A30</f>
        <v>0</v>
      </c>
      <c r="B31" s="33">
        <f>'Point A RAW Results'!H30+'Point A RAW Results'!M30+'Point A RAW Results'!R30+'Point A RAW Results'!W30</f>
        <v>0</v>
      </c>
      <c r="C31" s="33">
        <f>'Point A RAW Results'!I30+'Point A RAW Results'!N30+'Point A RAW Results'!S30+'Point A RAW Results'!X30</f>
        <v>0</v>
      </c>
      <c r="D31" s="33">
        <f>('Point A RAW Results'!J30+'Point A RAW Results'!K30+'Point A RAW Results'!O30+'Point A RAW Results'!P30+'Point A RAW Results'!T30+'Point A RAW Results'!U30+'Point A RAW Results'!Y30+'Point A RAW Results'!Z30)/2</f>
        <v>0</v>
      </c>
      <c r="E31" s="33">
        <f>'Point A RAW Results'!L30+'Point A RAW Results'!Q30+'Point A RAW Results'!V30+'Point A RAW Results'!AA30</f>
        <v>0</v>
      </c>
      <c r="F31" s="41"/>
      <c r="AX31" s="32">
        <f>'Point A RAW Results'!A5</f>
        <v>0</v>
      </c>
      <c r="AY31" s="14">
        <v>20</v>
      </c>
      <c r="AZ31" s="14">
        <v>0</v>
      </c>
      <c r="BA31" s="15">
        <f>B6-$BF$3</f>
        <v>-20</v>
      </c>
      <c r="BB31" s="16">
        <f>C6-$BF$3</f>
        <v>-20</v>
      </c>
      <c r="BC31" s="17"/>
      <c r="BD31" s="18"/>
    </row>
    <row r="32" spans="1:56" x14ac:dyDescent="0.35">
      <c r="A32" s="32">
        <f>'Point A RAW Results'!A31</f>
        <v>0</v>
      </c>
      <c r="B32" s="33">
        <f>'Point A RAW Results'!H31+'Point A RAW Results'!M31+'Point A RAW Results'!R31+'Point A RAW Results'!W31</f>
        <v>0</v>
      </c>
      <c r="C32" s="33">
        <f>'Point A RAW Results'!I31+'Point A RAW Results'!N31+'Point A RAW Results'!S31+'Point A RAW Results'!X31</f>
        <v>0</v>
      </c>
      <c r="D32" s="33">
        <f>('Point A RAW Results'!J31+'Point A RAW Results'!K31+'Point A RAW Results'!O31+'Point A RAW Results'!P31+'Point A RAW Results'!T31+'Point A RAW Results'!U31+'Point A RAW Results'!Y31+'Point A RAW Results'!Z31)/2</f>
        <v>0</v>
      </c>
      <c r="E32" s="33">
        <f>'Point A RAW Results'!L31+'Point A RAW Results'!Q31+'Point A RAW Results'!V31+'Point A RAW Results'!AA31</f>
        <v>0</v>
      </c>
      <c r="F32" s="41"/>
      <c r="AX32" s="32"/>
      <c r="AY32" s="14">
        <v>20</v>
      </c>
      <c r="AZ32" s="14">
        <v>0</v>
      </c>
      <c r="BA32" s="15"/>
      <c r="BB32" s="16">
        <f t="shared" ref="BB32" si="7">BB31</f>
        <v>-20</v>
      </c>
      <c r="BC32" s="17">
        <f>D6-$BF$3</f>
        <v>-20</v>
      </c>
      <c r="BD32" s="18"/>
    </row>
    <row r="33" spans="1:56" x14ac:dyDescent="0.35">
      <c r="A33" s="32">
        <f>'Point A RAW Results'!A32</f>
        <v>0</v>
      </c>
      <c r="B33" s="33">
        <f>'Point A RAW Results'!H32+'Point A RAW Results'!M32+'Point A RAW Results'!R32+'Point A RAW Results'!W32</f>
        <v>0</v>
      </c>
      <c r="C33" s="33">
        <f>'Point A RAW Results'!I32+'Point A RAW Results'!N32+'Point A RAW Results'!S32+'Point A RAW Results'!X32</f>
        <v>0</v>
      </c>
      <c r="D33" s="33">
        <f>('Point A RAW Results'!J32+'Point A RAW Results'!K32+'Point A RAW Results'!O32+'Point A RAW Results'!P32+'Point A RAW Results'!T32+'Point A RAW Results'!U32+'Point A RAW Results'!Y32+'Point A RAW Results'!Z32)/2</f>
        <v>0</v>
      </c>
      <c r="E33" s="33">
        <f>'Point A RAW Results'!L32+'Point A RAW Results'!Q32+'Point A RAW Results'!V32+'Point A RAW Results'!AA32</f>
        <v>0</v>
      </c>
      <c r="F33" s="41"/>
      <c r="AX33" s="32"/>
      <c r="AY33" s="14">
        <v>20</v>
      </c>
      <c r="AZ33" s="14">
        <v>20</v>
      </c>
      <c r="BA33" s="15"/>
      <c r="BB33" s="16"/>
      <c r="BC33" s="17">
        <f t="shared" ref="BC33" si="8">BC32</f>
        <v>-20</v>
      </c>
      <c r="BD33" s="18"/>
    </row>
    <row r="34" spans="1:56" x14ac:dyDescent="0.35">
      <c r="A34" s="32">
        <f>'Point A RAW Results'!A33</f>
        <v>0</v>
      </c>
      <c r="B34" s="33">
        <f>'Point A RAW Results'!H33+'Point A RAW Results'!M33+'Point A RAW Results'!R33+'Point A RAW Results'!W33</f>
        <v>0</v>
      </c>
      <c r="C34" s="33">
        <f>'Point A RAW Results'!I33+'Point A RAW Results'!N33+'Point A RAW Results'!S33+'Point A RAW Results'!X33</f>
        <v>0</v>
      </c>
      <c r="D34" s="33">
        <f>('Point A RAW Results'!J33+'Point A RAW Results'!K33+'Point A RAW Results'!O33+'Point A RAW Results'!P33+'Point A RAW Results'!T33+'Point A RAW Results'!U33+'Point A RAW Results'!Y33+'Point A RAW Results'!Z33)/2</f>
        <v>0</v>
      </c>
      <c r="E34" s="33">
        <f>'Point A RAW Results'!L33+'Point A RAW Results'!Q33+'Point A RAW Results'!V33+'Point A RAW Results'!AA33</f>
        <v>0</v>
      </c>
      <c r="F34" s="41"/>
      <c r="AX34" s="32"/>
      <c r="AY34" s="14">
        <v>0</v>
      </c>
      <c r="AZ34" s="14">
        <v>20</v>
      </c>
      <c r="BA34" s="15"/>
      <c r="BB34" s="16"/>
      <c r="BC34" s="17"/>
      <c r="BD34" s="18"/>
    </row>
    <row r="35" spans="1:56" x14ac:dyDescent="0.35">
      <c r="A35" s="32">
        <f>'Point A RAW Results'!A34</f>
        <v>0</v>
      </c>
      <c r="B35" s="33">
        <f>'Point A RAW Results'!H34+'Point A RAW Results'!M34+'Point A RAW Results'!R34+'Point A RAW Results'!W34</f>
        <v>0</v>
      </c>
      <c r="C35" s="33">
        <f>'Point A RAW Results'!I34+'Point A RAW Results'!N34+'Point A RAW Results'!S34+'Point A RAW Results'!X34</f>
        <v>0</v>
      </c>
      <c r="D35" s="33">
        <f>('Point A RAW Results'!J34+'Point A RAW Results'!K34+'Point A RAW Results'!O34+'Point A RAW Results'!P34+'Point A RAW Results'!T34+'Point A RAW Results'!U34+'Point A RAW Results'!Y34+'Point A RAW Results'!Z34)/2</f>
        <v>0</v>
      </c>
      <c r="E35" s="33">
        <f>'Point A RAW Results'!L34+'Point A RAW Results'!Q34+'Point A RAW Results'!V34+'Point A RAW Results'!AA34</f>
        <v>0</v>
      </c>
      <c r="F35" s="41"/>
      <c r="AX35" s="32"/>
      <c r="AY35" s="14">
        <v>0</v>
      </c>
      <c r="AZ35" s="14">
        <v>20</v>
      </c>
      <c r="BA35" s="15"/>
      <c r="BB35" s="16"/>
      <c r="BC35" s="17"/>
      <c r="BD35" s="18"/>
    </row>
    <row r="36" spans="1:56" x14ac:dyDescent="0.35">
      <c r="A36" s="32">
        <f>'Point A RAW Results'!A35</f>
        <v>0</v>
      </c>
      <c r="B36" s="33">
        <f>'Point A RAW Results'!H35+'Point A RAW Results'!M35+'Point A RAW Results'!R35+'Point A RAW Results'!W35</f>
        <v>0</v>
      </c>
      <c r="C36" s="33">
        <f>'Point A RAW Results'!I35+'Point A RAW Results'!N35+'Point A RAW Results'!S35+'Point A RAW Results'!X35</f>
        <v>0</v>
      </c>
      <c r="D36" s="33">
        <f>('Point A RAW Results'!J35+'Point A RAW Results'!K35+'Point A RAW Results'!O35+'Point A RAW Results'!P35+'Point A RAW Results'!T35+'Point A RAW Results'!U35+'Point A RAW Results'!Y35+'Point A RAW Results'!Z35)/2</f>
        <v>0</v>
      </c>
      <c r="E36" s="33">
        <f>'Point A RAW Results'!L35+'Point A RAW Results'!Q35+'Point A RAW Results'!V35+'Point A RAW Results'!AA35</f>
        <v>0</v>
      </c>
      <c r="F36" s="41"/>
      <c r="AX36" s="32"/>
      <c r="AY36" s="14">
        <v>0</v>
      </c>
      <c r="AZ36" s="14">
        <v>20</v>
      </c>
      <c r="BA36" s="15"/>
      <c r="BB36" s="16"/>
      <c r="BC36" s="17"/>
      <c r="BD36" s="18"/>
    </row>
    <row r="37" spans="1:56" x14ac:dyDescent="0.35">
      <c r="A37" s="32">
        <f>'Point A RAW Results'!A36</f>
        <v>0</v>
      </c>
      <c r="B37" s="33">
        <f>'Point A RAW Results'!H36+'Point A RAW Results'!M36+'Point A RAW Results'!R36+'Point A RAW Results'!W36</f>
        <v>0</v>
      </c>
      <c r="C37" s="33">
        <f>'Point A RAW Results'!I36+'Point A RAW Results'!N36+'Point A RAW Results'!S36+'Point A RAW Results'!X36</f>
        <v>0</v>
      </c>
      <c r="D37" s="33">
        <f>('Point A RAW Results'!J36+'Point A RAW Results'!K36+'Point A RAW Results'!O36+'Point A RAW Results'!P36+'Point A RAW Results'!T36+'Point A RAW Results'!U36+'Point A RAW Results'!Y36+'Point A RAW Results'!Z36)/2</f>
        <v>0</v>
      </c>
      <c r="E37" s="33">
        <f>'Point A RAW Results'!L36+'Point A RAW Results'!Q36+'Point A RAW Results'!V36+'Point A RAW Results'!AA36</f>
        <v>0</v>
      </c>
      <c r="F37" s="41"/>
      <c r="AX37" s="32"/>
      <c r="AY37" s="14">
        <v>20</v>
      </c>
      <c r="AZ37" s="14">
        <v>20</v>
      </c>
      <c r="BA37" s="15"/>
      <c r="BB37" s="16"/>
      <c r="BC37" s="17"/>
      <c r="BD37" s="18">
        <f>E6-$BF$3</f>
        <v>-20</v>
      </c>
    </row>
    <row r="38" spans="1:56" x14ac:dyDescent="0.35">
      <c r="A38" s="32">
        <f>'Point A RAW Results'!A37</f>
        <v>0</v>
      </c>
      <c r="B38" s="33">
        <f>'Point A RAW Results'!H37+'Point A RAW Results'!M37+'Point A RAW Results'!R37+'Point A RAW Results'!W37</f>
        <v>0</v>
      </c>
      <c r="C38" s="33">
        <f>'Point A RAW Results'!I37+'Point A RAW Results'!N37+'Point A RAW Results'!S37+'Point A RAW Results'!X37</f>
        <v>0</v>
      </c>
      <c r="D38" s="33">
        <f>('Point A RAW Results'!J37+'Point A RAW Results'!K37+'Point A RAW Results'!O37+'Point A RAW Results'!P37+'Point A RAW Results'!T37+'Point A RAW Results'!U37+'Point A RAW Results'!Y37+'Point A RAW Results'!Z37)/2</f>
        <v>0</v>
      </c>
      <c r="E38" s="33">
        <f>'Point A RAW Results'!L37+'Point A RAW Results'!Q37+'Point A RAW Results'!V37+'Point A RAW Results'!AA37</f>
        <v>0</v>
      </c>
      <c r="F38" s="41"/>
      <c r="AX38" s="32"/>
      <c r="AY38" s="14">
        <v>20</v>
      </c>
      <c r="AZ38" s="14">
        <v>0</v>
      </c>
      <c r="BA38" s="15">
        <f t="shared" ref="BA38" si="9">BA31</f>
        <v>-20</v>
      </c>
      <c r="BB38" s="16"/>
      <c r="BC38" s="17"/>
      <c r="BD38" s="18">
        <f t="shared" ref="BD38" si="10">BD37</f>
        <v>-20</v>
      </c>
    </row>
    <row r="39" spans="1:56" x14ac:dyDescent="0.35">
      <c r="A39" s="32">
        <f>'Point A RAW Results'!A38</f>
        <v>0</v>
      </c>
      <c r="B39" s="33">
        <f>'Point A RAW Results'!H38+'Point A RAW Results'!M38+'Point A RAW Results'!R38+'Point A RAW Results'!W38</f>
        <v>0</v>
      </c>
      <c r="C39" s="33">
        <f>'Point A RAW Results'!I38+'Point A RAW Results'!N38+'Point A RAW Results'!S38+'Point A RAW Results'!X38</f>
        <v>0</v>
      </c>
      <c r="D39" s="33">
        <f>('Point A RAW Results'!J38+'Point A RAW Results'!K38+'Point A RAW Results'!O38+'Point A RAW Results'!P38+'Point A RAW Results'!T38+'Point A RAW Results'!U38+'Point A RAW Results'!Y38+'Point A RAW Results'!Z38)/2</f>
        <v>0</v>
      </c>
      <c r="E39" s="33">
        <f>'Point A RAW Results'!L38+'Point A RAW Results'!Q38+'Point A RAW Results'!V38+'Point A RAW Results'!AA38</f>
        <v>0</v>
      </c>
      <c r="F39" s="41"/>
      <c r="AX39" s="32" t="s">
        <v>50</v>
      </c>
      <c r="AY39" s="63" t="s">
        <v>79</v>
      </c>
      <c r="AZ39" s="63" t="s">
        <v>80</v>
      </c>
      <c r="BA39" s="66" t="s">
        <v>5</v>
      </c>
      <c r="BB39" s="67" t="s">
        <v>6</v>
      </c>
      <c r="BC39" s="68" t="s">
        <v>3</v>
      </c>
      <c r="BD39" s="69" t="s">
        <v>4</v>
      </c>
    </row>
    <row r="40" spans="1:56" x14ac:dyDescent="0.35">
      <c r="A40" s="32">
        <f>'Point A RAW Results'!A39</f>
        <v>0</v>
      </c>
      <c r="B40" s="33">
        <f>'Point A RAW Results'!H39+'Point A RAW Results'!M39+'Point A RAW Results'!R39+'Point A RAW Results'!W39</f>
        <v>0</v>
      </c>
      <c r="C40" s="33">
        <f>'Point A RAW Results'!I39+'Point A RAW Results'!N39+'Point A RAW Results'!S39+'Point A RAW Results'!X39</f>
        <v>0</v>
      </c>
      <c r="D40" s="33">
        <f>('Point A RAW Results'!J39+'Point A RAW Results'!K39+'Point A RAW Results'!O39+'Point A RAW Results'!P39+'Point A RAW Results'!T39+'Point A RAW Results'!U39+'Point A RAW Results'!Y39+'Point A RAW Results'!Z39)/2</f>
        <v>0</v>
      </c>
      <c r="E40" s="33">
        <f>'Point A RAW Results'!L39+'Point A RAW Results'!Q39+'Point A RAW Results'!V39+'Point A RAW Results'!AA39</f>
        <v>0</v>
      </c>
      <c r="F40" s="41"/>
      <c r="AX40" s="32">
        <f>'Point A RAW Results'!A6</f>
        <v>0</v>
      </c>
      <c r="AY40" s="14">
        <v>20</v>
      </c>
      <c r="AZ40" s="14">
        <v>0</v>
      </c>
      <c r="BA40" s="15">
        <f>B7-$BF$3</f>
        <v>-20</v>
      </c>
      <c r="BB40" s="16">
        <f>C7-$BF$3</f>
        <v>-20</v>
      </c>
      <c r="BC40" s="17"/>
      <c r="BD40" s="18"/>
    </row>
    <row r="41" spans="1:56" x14ac:dyDescent="0.35">
      <c r="A41" s="32">
        <f>'Point A RAW Results'!A40</f>
        <v>0</v>
      </c>
      <c r="B41" s="33">
        <f>'Point A RAW Results'!H40+'Point A RAW Results'!M40+'Point A RAW Results'!R40+'Point A RAW Results'!W40</f>
        <v>0</v>
      </c>
      <c r="C41" s="33">
        <f>'Point A RAW Results'!I40+'Point A RAW Results'!N40+'Point A RAW Results'!S40+'Point A RAW Results'!X40</f>
        <v>0</v>
      </c>
      <c r="D41" s="33">
        <f>('Point A RAW Results'!J40+'Point A RAW Results'!K40+'Point A RAW Results'!O40+'Point A RAW Results'!P40+'Point A RAW Results'!T40+'Point A RAW Results'!U40+'Point A RAW Results'!Y40+'Point A RAW Results'!Z40)/2</f>
        <v>0</v>
      </c>
      <c r="E41" s="33">
        <f>'Point A RAW Results'!L40+'Point A RAW Results'!Q40+'Point A RAW Results'!V40+'Point A RAW Results'!AA40</f>
        <v>0</v>
      </c>
      <c r="F41" s="41"/>
      <c r="AX41" s="32"/>
      <c r="AY41" s="14">
        <v>20</v>
      </c>
      <c r="AZ41" s="14">
        <v>0</v>
      </c>
      <c r="BA41" s="15"/>
      <c r="BB41" s="16">
        <f t="shared" ref="BB41" si="11">BB40</f>
        <v>-20</v>
      </c>
      <c r="BC41" s="17">
        <f>D7-$BF$3</f>
        <v>-20</v>
      </c>
      <c r="BD41" s="18"/>
    </row>
    <row r="42" spans="1:56" x14ac:dyDescent="0.35">
      <c r="A42" s="32">
        <f>'Point A RAW Results'!A41</f>
        <v>0</v>
      </c>
      <c r="B42" s="33">
        <f>'Point A RAW Results'!H41+'Point A RAW Results'!M41+'Point A RAW Results'!R41+'Point A RAW Results'!W41</f>
        <v>0</v>
      </c>
      <c r="C42" s="33">
        <f>'Point A RAW Results'!I41+'Point A RAW Results'!N41+'Point A RAW Results'!S41+'Point A RAW Results'!X41</f>
        <v>0</v>
      </c>
      <c r="D42" s="33">
        <f>('Point A RAW Results'!J41+'Point A RAW Results'!K41+'Point A RAW Results'!O41+'Point A RAW Results'!P41+'Point A RAW Results'!T41+'Point A RAW Results'!U41+'Point A RAW Results'!Y41+'Point A RAW Results'!Z41)/2</f>
        <v>0</v>
      </c>
      <c r="E42" s="33">
        <f>'Point A RAW Results'!L41+'Point A RAW Results'!Q41+'Point A RAW Results'!V41+'Point A RAW Results'!AA41</f>
        <v>0</v>
      </c>
      <c r="F42" s="41"/>
      <c r="AX42" s="32"/>
      <c r="AY42" s="14">
        <v>20</v>
      </c>
      <c r="AZ42" s="14">
        <v>20</v>
      </c>
      <c r="BA42" s="15"/>
      <c r="BB42" s="16"/>
      <c r="BC42" s="17">
        <f t="shared" ref="BC42" si="12">BC41</f>
        <v>-20</v>
      </c>
      <c r="BD42" s="18"/>
    </row>
    <row r="43" spans="1:56" x14ac:dyDescent="0.35">
      <c r="A43" s="32">
        <f>'Point A RAW Results'!A42</f>
        <v>0</v>
      </c>
      <c r="B43" s="33">
        <f>'Point A RAW Results'!H42+'Point A RAW Results'!M42+'Point A RAW Results'!R42+'Point A RAW Results'!W42</f>
        <v>0</v>
      </c>
      <c r="C43" s="33">
        <f>'Point A RAW Results'!I42+'Point A RAW Results'!N42+'Point A RAW Results'!S42+'Point A RAW Results'!X42</f>
        <v>0</v>
      </c>
      <c r="D43" s="33">
        <f>('Point A RAW Results'!J42+'Point A RAW Results'!K42+'Point A RAW Results'!O42+'Point A RAW Results'!P42+'Point A RAW Results'!T42+'Point A RAW Results'!U42+'Point A RAW Results'!Y42+'Point A RAW Results'!Z42)/2</f>
        <v>0</v>
      </c>
      <c r="E43" s="33">
        <f>'Point A RAW Results'!L42+'Point A RAW Results'!Q42+'Point A RAW Results'!V42+'Point A RAW Results'!AA42</f>
        <v>0</v>
      </c>
      <c r="F43" s="41"/>
      <c r="AX43" s="32"/>
      <c r="AY43" s="14">
        <v>0</v>
      </c>
      <c r="AZ43" s="14">
        <v>20</v>
      </c>
      <c r="BA43" s="15"/>
      <c r="BB43" s="16"/>
      <c r="BC43" s="17"/>
      <c r="BD43" s="18"/>
    </row>
    <row r="44" spans="1:56" x14ac:dyDescent="0.35">
      <c r="A44" s="32">
        <f>'Point A RAW Results'!A43</f>
        <v>0</v>
      </c>
      <c r="B44" s="33">
        <f>'Point A RAW Results'!H43+'Point A RAW Results'!M43+'Point A RAW Results'!R43+'Point A RAW Results'!W43</f>
        <v>0</v>
      </c>
      <c r="C44" s="33">
        <f>'Point A RAW Results'!I43+'Point A RAW Results'!N43+'Point A RAW Results'!S43+'Point A RAW Results'!X43</f>
        <v>0</v>
      </c>
      <c r="D44" s="33">
        <f>('Point A RAW Results'!J43+'Point A RAW Results'!K43+'Point A RAW Results'!O43+'Point A RAW Results'!P43+'Point A RAW Results'!T43+'Point A RAW Results'!U43+'Point A RAW Results'!Y43+'Point A RAW Results'!Z43)/2</f>
        <v>0</v>
      </c>
      <c r="E44" s="33">
        <f>'Point A RAW Results'!L43+'Point A RAW Results'!Q43+'Point A RAW Results'!V43+'Point A RAW Results'!AA43</f>
        <v>0</v>
      </c>
      <c r="F44" s="41"/>
      <c r="AX44" s="32"/>
      <c r="AY44" s="14">
        <v>0</v>
      </c>
      <c r="AZ44" s="14">
        <v>20</v>
      </c>
      <c r="BA44" s="15"/>
      <c r="BB44" s="16"/>
      <c r="BC44" s="17"/>
      <c r="BD44" s="18"/>
    </row>
    <row r="45" spans="1:56" x14ac:dyDescent="0.35">
      <c r="A45" s="32">
        <f>'Point A RAW Results'!A44</f>
        <v>0</v>
      </c>
      <c r="B45" s="33">
        <f>'Point A RAW Results'!H44+'Point A RAW Results'!M44+'Point A RAW Results'!R44+'Point A RAW Results'!W44</f>
        <v>0</v>
      </c>
      <c r="C45" s="33">
        <f>'Point A RAW Results'!I44+'Point A RAW Results'!N44+'Point A RAW Results'!S44+'Point A RAW Results'!X44</f>
        <v>0</v>
      </c>
      <c r="D45" s="33">
        <f>('Point A RAW Results'!J44+'Point A RAW Results'!K44+'Point A RAW Results'!O44+'Point A RAW Results'!P44+'Point A RAW Results'!T44+'Point A RAW Results'!U44+'Point A RAW Results'!Y44+'Point A RAW Results'!Z44)/2</f>
        <v>0</v>
      </c>
      <c r="E45" s="33">
        <f>'Point A RAW Results'!L44+'Point A RAW Results'!Q44+'Point A RAW Results'!V44+'Point A RAW Results'!AA44</f>
        <v>0</v>
      </c>
      <c r="F45" s="41"/>
      <c r="AX45" s="32"/>
      <c r="AY45" s="14">
        <v>0</v>
      </c>
      <c r="AZ45" s="14">
        <v>20</v>
      </c>
      <c r="BA45" s="15"/>
      <c r="BB45" s="16"/>
      <c r="BC45" s="17"/>
      <c r="BD45" s="18"/>
    </row>
    <row r="46" spans="1:56" x14ac:dyDescent="0.35">
      <c r="A46" s="32">
        <f>'Point A RAW Results'!A45</f>
        <v>0</v>
      </c>
      <c r="B46" s="33">
        <f>'Point A RAW Results'!H45+'Point A RAW Results'!M45+'Point A RAW Results'!R45+'Point A RAW Results'!W45</f>
        <v>0</v>
      </c>
      <c r="C46" s="33">
        <f>'Point A RAW Results'!I45+'Point A RAW Results'!N45+'Point A RAW Results'!S45+'Point A RAW Results'!X45</f>
        <v>0</v>
      </c>
      <c r="D46" s="33">
        <f>('Point A RAW Results'!J45+'Point A RAW Results'!K45+'Point A RAW Results'!O45+'Point A RAW Results'!P45+'Point A RAW Results'!T45+'Point A RAW Results'!U45+'Point A RAW Results'!Y45+'Point A RAW Results'!Z45)/2</f>
        <v>0</v>
      </c>
      <c r="E46" s="33">
        <f>'Point A RAW Results'!L45+'Point A RAW Results'!Q45+'Point A RAW Results'!V45+'Point A RAW Results'!AA45</f>
        <v>0</v>
      </c>
      <c r="F46" s="41"/>
      <c r="AX46" s="32"/>
      <c r="AY46" s="14">
        <v>20</v>
      </c>
      <c r="AZ46" s="14">
        <v>20</v>
      </c>
      <c r="BA46" s="15"/>
      <c r="BB46" s="16"/>
      <c r="BC46" s="17"/>
      <c r="BD46" s="18">
        <f>E7-$BF$3</f>
        <v>-20</v>
      </c>
    </row>
    <row r="47" spans="1:56" x14ac:dyDescent="0.35">
      <c r="A47" s="32">
        <f>'Point A RAW Results'!A46</f>
        <v>0</v>
      </c>
      <c r="B47" s="33">
        <f>'Point A RAW Results'!H46+'Point A RAW Results'!M46+'Point A RAW Results'!R46+'Point A RAW Results'!W46</f>
        <v>0</v>
      </c>
      <c r="C47" s="33">
        <f>'Point A RAW Results'!I46+'Point A RAW Results'!N46+'Point A RAW Results'!S46+'Point A RAW Results'!X46</f>
        <v>0</v>
      </c>
      <c r="D47" s="33">
        <f>('Point A RAW Results'!J46+'Point A RAW Results'!K46+'Point A RAW Results'!O46+'Point A RAW Results'!P46+'Point A RAW Results'!T46+'Point A RAW Results'!U46+'Point A RAW Results'!Y46+'Point A RAW Results'!Z46)/2</f>
        <v>0</v>
      </c>
      <c r="E47" s="33">
        <f>'Point A RAW Results'!L46+'Point A RAW Results'!Q46+'Point A RAW Results'!V46+'Point A RAW Results'!AA46</f>
        <v>0</v>
      </c>
      <c r="F47" s="41"/>
      <c r="AX47" s="32"/>
      <c r="AY47" s="14">
        <v>20</v>
      </c>
      <c r="AZ47" s="14">
        <v>0</v>
      </c>
      <c r="BA47" s="15">
        <f t="shared" ref="BA47" si="13">BA40</f>
        <v>-20</v>
      </c>
      <c r="BB47" s="16"/>
      <c r="BC47" s="17"/>
      <c r="BD47" s="18">
        <f t="shared" ref="BD47" si="14">BD46</f>
        <v>-20</v>
      </c>
    </row>
    <row r="48" spans="1:56" x14ac:dyDescent="0.35">
      <c r="A48" s="32">
        <f>'Point A RAW Results'!A47</f>
        <v>0</v>
      </c>
      <c r="B48" s="33">
        <f>'Point A RAW Results'!H47+'Point A RAW Results'!M47+'Point A RAW Results'!R47+'Point A RAW Results'!W47</f>
        <v>0</v>
      </c>
      <c r="C48" s="33">
        <f>'Point A RAW Results'!I47+'Point A RAW Results'!N47+'Point A RAW Results'!S47+'Point A RAW Results'!X47</f>
        <v>0</v>
      </c>
      <c r="D48" s="33">
        <f>('Point A RAW Results'!J47+'Point A RAW Results'!K47+'Point A RAW Results'!O47+'Point A RAW Results'!P47+'Point A RAW Results'!T47+'Point A RAW Results'!U47+'Point A RAW Results'!Y47+'Point A RAW Results'!Z47)/2</f>
        <v>0</v>
      </c>
      <c r="E48" s="33">
        <f>'Point A RAW Results'!L47+'Point A RAW Results'!Q47+'Point A RAW Results'!V47+'Point A RAW Results'!AA47</f>
        <v>0</v>
      </c>
      <c r="F48" s="41"/>
      <c r="AX48" s="32" t="s">
        <v>50</v>
      </c>
      <c r="AY48" s="63" t="s">
        <v>79</v>
      </c>
      <c r="AZ48" s="63" t="s">
        <v>80</v>
      </c>
      <c r="BA48" s="66" t="s">
        <v>5</v>
      </c>
      <c r="BB48" s="67" t="s">
        <v>6</v>
      </c>
      <c r="BC48" s="68" t="s">
        <v>3</v>
      </c>
      <c r="BD48" s="69" t="s">
        <v>4</v>
      </c>
    </row>
    <row r="49" spans="1:56" x14ac:dyDescent="0.35">
      <c r="A49" s="32">
        <f>'Point A RAW Results'!A48</f>
        <v>0</v>
      </c>
      <c r="B49" s="33">
        <f>'Point A RAW Results'!H48+'Point A RAW Results'!M48+'Point A RAW Results'!R48+'Point A RAW Results'!W48</f>
        <v>0</v>
      </c>
      <c r="C49" s="33">
        <f>'Point A RAW Results'!I48+'Point A RAW Results'!N48+'Point A RAW Results'!S48+'Point A RAW Results'!X48</f>
        <v>0</v>
      </c>
      <c r="D49" s="33">
        <f>('Point A RAW Results'!J48+'Point A RAW Results'!K48+'Point A RAW Results'!O48+'Point A RAW Results'!P48+'Point A RAW Results'!T48+'Point A RAW Results'!U48+'Point A RAW Results'!Y48+'Point A RAW Results'!Z48)/2</f>
        <v>0</v>
      </c>
      <c r="E49" s="33">
        <f>'Point A RAW Results'!L48+'Point A RAW Results'!Q48+'Point A RAW Results'!V48+'Point A RAW Results'!AA48</f>
        <v>0</v>
      </c>
      <c r="F49" s="41"/>
      <c r="AX49" s="32">
        <f>'Point A RAW Results'!A7</f>
        <v>0</v>
      </c>
      <c r="AY49" s="14">
        <v>20</v>
      </c>
      <c r="AZ49" s="14">
        <v>0</v>
      </c>
      <c r="BA49" s="15">
        <f>B8-$BF$3</f>
        <v>-20</v>
      </c>
      <c r="BB49" s="16">
        <f>C8-$BF$3</f>
        <v>-20</v>
      </c>
      <c r="BC49" s="17"/>
      <c r="BD49" s="18"/>
    </row>
    <row r="50" spans="1:56" x14ac:dyDescent="0.35">
      <c r="A50" s="32">
        <f>'Point A RAW Results'!A49</f>
        <v>0</v>
      </c>
      <c r="B50" s="33">
        <f>'Point A RAW Results'!H49+'Point A RAW Results'!M49+'Point A RAW Results'!R49+'Point A RAW Results'!W49</f>
        <v>0</v>
      </c>
      <c r="C50" s="33">
        <f>'Point A RAW Results'!I49+'Point A RAW Results'!N49+'Point A RAW Results'!S49+'Point A RAW Results'!X49</f>
        <v>0</v>
      </c>
      <c r="D50" s="33">
        <f>('Point A RAW Results'!J49+'Point A RAW Results'!K49+'Point A RAW Results'!O49+'Point A RAW Results'!P49+'Point A RAW Results'!T49+'Point A RAW Results'!U49+'Point A RAW Results'!Y49+'Point A RAW Results'!Z49)/2</f>
        <v>0</v>
      </c>
      <c r="E50" s="33">
        <f>'Point A RAW Results'!L49+'Point A RAW Results'!Q49+'Point A RAW Results'!V49+'Point A RAW Results'!AA49</f>
        <v>0</v>
      </c>
      <c r="F50" s="41"/>
      <c r="AX50" s="32"/>
      <c r="AY50" s="14">
        <v>20</v>
      </c>
      <c r="AZ50" s="14">
        <v>0</v>
      </c>
      <c r="BA50" s="15"/>
      <c r="BB50" s="16">
        <f t="shared" ref="BB50" si="15">BB49</f>
        <v>-20</v>
      </c>
      <c r="BC50" s="17">
        <f>D8-$BF$3</f>
        <v>-20</v>
      </c>
      <c r="BD50" s="18"/>
    </row>
    <row r="51" spans="1:56" x14ac:dyDescent="0.35">
      <c r="A51" s="32">
        <f>'Point A RAW Results'!A50</f>
        <v>0</v>
      </c>
      <c r="B51" s="33">
        <f>'Point A RAW Results'!H50+'Point A RAW Results'!M50+'Point A RAW Results'!R50+'Point A RAW Results'!W50</f>
        <v>0</v>
      </c>
      <c r="C51" s="33">
        <f>'Point A RAW Results'!I50+'Point A RAW Results'!N50+'Point A RAW Results'!S50+'Point A RAW Results'!X50</f>
        <v>0</v>
      </c>
      <c r="D51" s="33">
        <f>('Point A RAW Results'!J50+'Point A RAW Results'!K50+'Point A RAW Results'!O50+'Point A RAW Results'!P50+'Point A RAW Results'!T50+'Point A RAW Results'!U50+'Point A RAW Results'!Y50+'Point A RAW Results'!Z50)/2</f>
        <v>0</v>
      </c>
      <c r="E51" s="33">
        <f>'Point A RAW Results'!L50+'Point A RAW Results'!Q50+'Point A RAW Results'!V50+'Point A RAW Results'!AA50</f>
        <v>0</v>
      </c>
      <c r="F51" s="41"/>
      <c r="AX51" s="32"/>
      <c r="AY51" s="14">
        <v>20</v>
      </c>
      <c r="AZ51" s="14">
        <v>20</v>
      </c>
      <c r="BA51" s="15"/>
      <c r="BB51" s="16"/>
      <c r="BC51" s="17">
        <f t="shared" ref="BC51" si="16">BC50</f>
        <v>-20</v>
      </c>
      <c r="BD51" s="18"/>
    </row>
    <row r="52" spans="1:56" x14ac:dyDescent="0.35">
      <c r="A52" s="32">
        <f>'Point A RAW Results'!A51</f>
        <v>0</v>
      </c>
      <c r="B52" s="33">
        <f>'Point A RAW Results'!H51+'Point A RAW Results'!M51+'Point A RAW Results'!R51+'Point A RAW Results'!W51</f>
        <v>0</v>
      </c>
      <c r="C52" s="33">
        <f>'Point A RAW Results'!I51+'Point A RAW Results'!N51+'Point A RAW Results'!S51+'Point A RAW Results'!X51</f>
        <v>0</v>
      </c>
      <c r="D52" s="33">
        <f>('Point A RAW Results'!J51+'Point A RAW Results'!K51+'Point A RAW Results'!O51+'Point A RAW Results'!P51+'Point A RAW Results'!T51+'Point A RAW Results'!U51+'Point A RAW Results'!Y51+'Point A RAW Results'!Z51)/2</f>
        <v>0</v>
      </c>
      <c r="E52" s="33">
        <f>'Point A RAW Results'!L51+'Point A RAW Results'!Q51+'Point A RAW Results'!V51+'Point A RAW Results'!AA51</f>
        <v>0</v>
      </c>
      <c r="F52" s="41"/>
      <c r="AX52" s="32"/>
      <c r="AY52" s="14">
        <v>0</v>
      </c>
      <c r="AZ52" s="14">
        <v>20</v>
      </c>
      <c r="BA52" s="15"/>
      <c r="BB52" s="16"/>
      <c r="BC52" s="17"/>
      <c r="BD52" s="18"/>
    </row>
    <row r="53" spans="1:56" x14ac:dyDescent="0.35">
      <c r="A53" s="32">
        <f>'Point A RAW Results'!A52</f>
        <v>0</v>
      </c>
      <c r="B53" s="33">
        <f>'Point A RAW Results'!H52+'Point A RAW Results'!M52+'Point A RAW Results'!R52+'Point A RAW Results'!W52</f>
        <v>0</v>
      </c>
      <c r="C53" s="33">
        <f>'Point A RAW Results'!I52+'Point A RAW Results'!N52+'Point A RAW Results'!S52+'Point A RAW Results'!X52</f>
        <v>0</v>
      </c>
      <c r="D53" s="33">
        <f>('Point A RAW Results'!J52+'Point A RAW Results'!K52+'Point A RAW Results'!O52+'Point A RAW Results'!P52+'Point A RAW Results'!T52+'Point A RAW Results'!U52+'Point A RAW Results'!Y52+'Point A RAW Results'!Z52)/2</f>
        <v>0</v>
      </c>
      <c r="E53" s="33">
        <f>'Point A RAW Results'!L52+'Point A RAW Results'!Q52+'Point A RAW Results'!V52+'Point A RAW Results'!AA52</f>
        <v>0</v>
      </c>
      <c r="F53" s="41"/>
      <c r="AX53" s="32"/>
      <c r="AY53" s="14">
        <v>0</v>
      </c>
      <c r="AZ53" s="14">
        <v>20</v>
      </c>
      <c r="BA53" s="15"/>
      <c r="BB53" s="16"/>
      <c r="BC53" s="17"/>
      <c r="BD53" s="18"/>
    </row>
    <row r="54" spans="1:56" x14ac:dyDescent="0.35">
      <c r="A54" s="32">
        <f>'Point A RAW Results'!A53</f>
        <v>0</v>
      </c>
      <c r="B54" s="33">
        <f>'Point A RAW Results'!H53+'Point A RAW Results'!M53+'Point A RAW Results'!R53+'Point A RAW Results'!W53</f>
        <v>0</v>
      </c>
      <c r="C54" s="33">
        <f>'Point A RAW Results'!I53+'Point A RAW Results'!N53+'Point A RAW Results'!S53+'Point A RAW Results'!X53</f>
        <v>0</v>
      </c>
      <c r="D54" s="33">
        <f>('Point A RAW Results'!J53+'Point A RAW Results'!K53+'Point A RAW Results'!O53+'Point A RAW Results'!P53+'Point A RAW Results'!T53+'Point A RAW Results'!U53+'Point A RAW Results'!Y53+'Point A RAW Results'!Z53)/2</f>
        <v>0</v>
      </c>
      <c r="E54" s="33">
        <f>'Point A RAW Results'!L53+'Point A RAW Results'!Q53+'Point A RAW Results'!V53+'Point A RAW Results'!AA53</f>
        <v>0</v>
      </c>
      <c r="F54" s="41"/>
      <c r="AX54" s="32"/>
      <c r="AY54" s="14">
        <v>0</v>
      </c>
      <c r="AZ54" s="14">
        <v>20</v>
      </c>
      <c r="BA54" s="15"/>
      <c r="BB54" s="16"/>
      <c r="BC54" s="17"/>
      <c r="BD54" s="18"/>
    </row>
    <row r="55" spans="1:56" x14ac:dyDescent="0.35">
      <c r="A55" s="32">
        <f>'Point A RAW Results'!A54</f>
        <v>0</v>
      </c>
      <c r="B55" s="33">
        <f>'Point A RAW Results'!H54+'Point A RAW Results'!M54+'Point A RAW Results'!R54+'Point A RAW Results'!W54</f>
        <v>0</v>
      </c>
      <c r="C55" s="33">
        <f>'Point A RAW Results'!I54+'Point A RAW Results'!N54+'Point A RAW Results'!S54+'Point A RAW Results'!X54</f>
        <v>0</v>
      </c>
      <c r="D55" s="33">
        <f>('Point A RAW Results'!J54+'Point A RAW Results'!K54+'Point A RAW Results'!O54+'Point A RAW Results'!P54+'Point A RAW Results'!T54+'Point A RAW Results'!U54+'Point A RAW Results'!Y54+'Point A RAW Results'!Z54)/2</f>
        <v>0</v>
      </c>
      <c r="E55" s="33">
        <f>'Point A RAW Results'!L54+'Point A RAW Results'!Q54+'Point A RAW Results'!V54+'Point A RAW Results'!AA54</f>
        <v>0</v>
      </c>
      <c r="F55" s="41"/>
      <c r="AX55" s="32"/>
      <c r="AY55" s="14">
        <v>20</v>
      </c>
      <c r="AZ55" s="14">
        <v>20</v>
      </c>
      <c r="BA55" s="15"/>
      <c r="BB55" s="16"/>
      <c r="BC55" s="17"/>
      <c r="BD55" s="18">
        <f>E8-$BF$3</f>
        <v>-20</v>
      </c>
    </row>
    <row r="56" spans="1:56" x14ac:dyDescent="0.35">
      <c r="A56" s="32">
        <f>'Point A RAW Results'!A55</f>
        <v>0</v>
      </c>
      <c r="B56" s="33">
        <f>'Point A RAW Results'!H55+'Point A RAW Results'!M55+'Point A RAW Results'!R55+'Point A RAW Results'!W55</f>
        <v>0</v>
      </c>
      <c r="C56" s="33">
        <f>'Point A RAW Results'!I55+'Point A RAW Results'!N55+'Point A RAW Results'!S55+'Point A RAW Results'!X55</f>
        <v>0</v>
      </c>
      <c r="D56" s="33">
        <f>('Point A RAW Results'!J55+'Point A RAW Results'!K55+'Point A RAW Results'!O55+'Point A RAW Results'!P55+'Point A RAW Results'!T55+'Point A RAW Results'!U55+'Point A RAW Results'!Y55+'Point A RAW Results'!Z55)/2</f>
        <v>0</v>
      </c>
      <c r="E56" s="33">
        <f>'Point A RAW Results'!L55+'Point A RAW Results'!Q55+'Point A RAW Results'!V55+'Point A RAW Results'!AA55</f>
        <v>0</v>
      </c>
      <c r="F56" s="41"/>
      <c r="AX56" s="32"/>
      <c r="AY56" s="14">
        <v>20</v>
      </c>
      <c r="AZ56" s="14">
        <v>0</v>
      </c>
      <c r="BA56" s="15">
        <f t="shared" ref="BA56" si="17">BA49</f>
        <v>-20</v>
      </c>
      <c r="BB56" s="16"/>
      <c r="BC56" s="17"/>
      <c r="BD56" s="18">
        <f t="shared" ref="BD56" si="18">BD55</f>
        <v>-20</v>
      </c>
    </row>
    <row r="57" spans="1:56" x14ac:dyDescent="0.35">
      <c r="A57" s="32">
        <f>'Point A RAW Results'!A56</f>
        <v>0</v>
      </c>
      <c r="B57" s="33">
        <f>'Point A RAW Results'!H56+'Point A RAW Results'!M56+'Point A RAW Results'!R56+'Point A RAW Results'!W56</f>
        <v>0</v>
      </c>
      <c r="C57" s="33">
        <f>'Point A RAW Results'!I56+'Point A RAW Results'!N56+'Point A RAW Results'!S56+'Point A RAW Results'!X56</f>
        <v>0</v>
      </c>
      <c r="D57" s="33">
        <f>('Point A RAW Results'!J56+'Point A RAW Results'!K56+'Point A RAW Results'!O56+'Point A RAW Results'!P56+'Point A RAW Results'!T56+'Point A RAW Results'!U56+'Point A RAW Results'!Y56+'Point A RAW Results'!Z56)/2</f>
        <v>0</v>
      </c>
      <c r="E57" s="33">
        <f>'Point A RAW Results'!L56+'Point A RAW Results'!Q56+'Point A RAW Results'!V56+'Point A RAW Results'!AA56</f>
        <v>0</v>
      </c>
      <c r="F57" s="41"/>
      <c r="AX57" s="32" t="s">
        <v>50</v>
      </c>
      <c r="AY57" s="63" t="s">
        <v>79</v>
      </c>
      <c r="AZ57" s="63" t="s">
        <v>80</v>
      </c>
      <c r="BA57" s="66" t="s">
        <v>5</v>
      </c>
      <c r="BB57" s="67" t="s">
        <v>6</v>
      </c>
      <c r="BC57" s="68" t="s">
        <v>3</v>
      </c>
      <c r="BD57" s="69" t="s">
        <v>4</v>
      </c>
    </row>
    <row r="58" spans="1:56" x14ac:dyDescent="0.35">
      <c r="A58" s="32">
        <f>'Point A RAW Results'!A57</f>
        <v>0</v>
      </c>
      <c r="B58" s="33">
        <f>'Point A RAW Results'!H57+'Point A RAW Results'!M57+'Point A RAW Results'!R57+'Point A RAW Results'!W57</f>
        <v>0</v>
      </c>
      <c r="C58" s="33">
        <f>'Point A RAW Results'!I57+'Point A RAW Results'!N57+'Point A RAW Results'!S57+'Point A RAW Results'!X57</f>
        <v>0</v>
      </c>
      <c r="D58" s="33">
        <f>('Point A RAW Results'!J57+'Point A RAW Results'!K57+'Point A RAW Results'!O57+'Point A RAW Results'!P57+'Point A RAW Results'!T57+'Point A RAW Results'!U57+'Point A RAW Results'!Y57+'Point A RAW Results'!Z57)/2</f>
        <v>0</v>
      </c>
      <c r="E58" s="33">
        <f>'Point A RAW Results'!L57+'Point A RAW Results'!Q57+'Point A RAW Results'!V57+'Point A RAW Results'!AA57</f>
        <v>0</v>
      </c>
      <c r="F58" s="41"/>
      <c r="AX58" s="32">
        <f>'Point A RAW Results'!A8</f>
        <v>0</v>
      </c>
      <c r="AY58" s="14">
        <v>20</v>
      </c>
      <c r="AZ58" s="14">
        <v>0</v>
      </c>
      <c r="BA58" s="15">
        <f>B9-$BF$3</f>
        <v>-20</v>
      </c>
      <c r="BB58" s="16">
        <f>C9-$BF$3</f>
        <v>-20</v>
      </c>
      <c r="BC58" s="17"/>
      <c r="BD58" s="18"/>
    </row>
    <row r="59" spans="1:56" x14ac:dyDescent="0.35">
      <c r="A59" s="32">
        <f>'Point A RAW Results'!A58</f>
        <v>0</v>
      </c>
      <c r="B59" s="33">
        <f>'Point A RAW Results'!H58+'Point A RAW Results'!M58+'Point A RAW Results'!R58+'Point A RAW Results'!W58</f>
        <v>0</v>
      </c>
      <c r="C59" s="33">
        <f>'Point A RAW Results'!I58+'Point A RAW Results'!N58+'Point A RAW Results'!S58+'Point A RAW Results'!X58</f>
        <v>0</v>
      </c>
      <c r="D59" s="33">
        <f>('Point A RAW Results'!J58+'Point A RAW Results'!K58+'Point A RAW Results'!O58+'Point A RAW Results'!P58+'Point A RAW Results'!T58+'Point A RAW Results'!U58+'Point A RAW Results'!Y58+'Point A RAW Results'!Z58)/2</f>
        <v>0</v>
      </c>
      <c r="E59" s="33">
        <f>'Point A RAW Results'!L58+'Point A RAW Results'!Q58+'Point A RAW Results'!V58+'Point A RAW Results'!AA58</f>
        <v>0</v>
      </c>
      <c r="F59" s="41"/>
      <c r="AX59" s="32"/>
      <c r="AY59" s="14">
        <v>20</v>
      </c>
      <c r="AZ59" s="14">
        <v>0</v>
      </c>
      <c r="BA59" s="15"/>
      <c r="BB59" s="16">
        <f t="shared" ref="BB59" si="19">BB58</f>
        <v>-20</v>
      </c>
      <c r="BC59" s="17">
        <f>D9-$BF$3</f>
        <v>-20</v>
      </c>
      <c r="BD59" s="18"/>
    </row>
    <row r="60" spans="1:56" x14ac:dyDescent="0.35">
      <c r="A60" s="32">
        <f>'Point A RAW Results'!A59</f>
        <v>0</v>
      </c>
      <c r="B60" s="33">
        <f>'Point A RAW Results'!H59+'Point A RAW Results'!M59+'Point A RAW Results'!R59+'Point A RAW Results'!W59</f>
        <v>0</v>
      </c>
      <c r="C60" s="33">
        <f>'Point A RAW Results'!I59+'Point A RAW Results'!N59+'Point A RAW Results'!S59+'Point A RAW Results'!X59</f>
        <v>0</v>
      </c>
      <c r="D60" s="33">
        <f>('Point A RAW Results'!J59+'Point A RAW Results'!K59+'Point A RAW Results'!O59+'Point A RAW Results'!P59+'Point A RAW Results'!T59+'Point A RAW Results'!U59+'Point A RAW Results'!Y59+'Point A RAW Results'!Z59)/2</f>
        <v>0</v>
      </c>
      <c r="E60" s="33">
        <f>'Point A RAW Results'!L59+'Point A RAW Results'!Q59+'Point A RAW Results'!V59+'Point A RAW Results'!AA59</f>
        <v>0</v>
      </c>
      <c r="F60" s="41"/>
      <c r="AX60" s="32"/>
      <c r="AY60" s="14">
        <v>20</v>
      </c>
      <c r="AZ60" s="14">
        <v>20</v>
      </c>
      <c r="BA60" s="15"/>
      <c r="BB60" s="16"/>
      <c r="BC60" s="17">
        <f t="shared" ref="BC60" si="20">BC59</f>
        <v>-20</v>
      </c>
      <c r="BD60" s="18"/>
    </row>
    <row r="61" spans="1:56" x14ac:dyDescent="0.35">
      <c r="A61" s="32">
        <f>'Point A RAW Results'!A60</f>
        <v>0</v>
      </c>
      <c r="B61" s="33">
        <f>'Point A RAW Results'!H60+'Point A RAW Results'!M60+'Point A RAW Results'!R60+'Point A RAW Results'!W60</f>
        <v>0</v>
      </c>
      <c r="C61" s="33">
        <f>'Point A RAW Results'!I60+'Point A RAW Results'!N60+'Point A RAW Results'!S60+'Point A RAW Results'!X60</f>
        <v>0</v>
      </c>
      <c r="D61" s="33">
        <f>('Point A RAW Results'!J60+'Point A RAW Results'!K60+'Point A RAW Results'!O60+'Point A RAW Results'!P60+'Point A RAW Results'!T60+'Point A RAW Results'!U60+'Point A RAW Results'!Y60+'Point A RAW Results'!Z60)/2</f>
        <v>0</v>
      </c>
      <c r="E61" s="33">
        <f>'Point A RAW Results'!L60+'Point A RAW Results'!Q60+'Point A RAW Results'!V60+'Point A RAW Results'!AA60</f>
        <v>0</v>
      </c>
      <c r="F61" s="41"/>
      <c r="AX61" s="32"/>
      <c r="AY61" s="14">
        <v>0</v>
      </c>
      <c r="AZ61" s="14">
        <v>20</v>
      </c>
      <c r="BA61" s="15"/>
      <c r="BB61" s="16"/>
      <c r="BC61" s="17"/>
      <c r="BD61" s="18"/>
    </row>
    <row r="62" spans="1:56" x14ac:dyDescent="0.35">
      <c r="A62" s="32">
        <f>'Point A RAW Results'!A61</f>
        <v>0</v>
      </c>
      <c r="B62" s="33">
        <f>'Point A RAW Results'!H61+'Point A RAW Results'!M61+'Point A RAW Results'!R61+'Point A RAW Results'!W61</f>
        <v>0</v>
      </c>
      <c r="C62" s="33">
        <f>'Point A RAW Results'!I61+'Point A RAW Results'!N61+'Point A RAW Results'!S61+'Point A RAW Results'!X61</f>
        <v>0</v>
      </c>
      <c r="D62" s="33">
        <f>('Point A RAW Results'!J61+'Point A RAW Results'!K61+'Point A RAW Results'!O61+'Point A RAW Results'!P61+'Point A RAW Results'!T61+'Point A RAW Results'!U61+'Point A RAW Results'!Y61+'Point A RAW Results'!Z61)/2</f>
        <v>0</v>
      </c>
      <c r="E62" s="33">
        <f>'Point A RAW Results'!L61+'Point A RAW Results'!Q61+'Point A RAW Results'!V61+'Point A RAW Results'!AA61</f>
        <v>0</v>
      </c>
      <c r="F62" s="41"/>
      <c r="AX62" s="32"/>
      <c r="AY62" s="14">
        <v>0</v>
      </c>
      <c r="AZ62" s="14">
        <v>20</v>
      </c>
      <c r="BA62" s="15"/>
      <c r="BB62" s="16"/>
      <c r="BC62" s="17"/>
      <c r="BD62" s="18"/>
    </row>
    <row r="63" spans="1:56" x14ac:dyDescent="0.35">
      <c r="A63" s="32">
        <f>'Point A RAW Results'!A62</f>
        <v>0</v>
      </c>
      <c r="B63" s="33">
        <f>'Point A RAW Results'!H62+'Point A RAW Results'!M62+'Point A RAW Results'!R62+'Point A RAW Results'!W62</f>
        <v>0</v>
      </c>
      <c r="C63" s="33">
        <f>'Point A RAW Results'!I62+'Point A RAW Results'!N62+'Point A RAW Results'!S62+'Point A RAW Results'!X62</f>
        <v>0</v>
      </c>
      <c r="D63" s="33">
        <f>('Point A RAW Results'!J62+'Point A RAW Results'!K62+'Point A RAW Results'!O62+'Point A RAW Results'!P62+'Point A RAW Results'!T62+'Point A RAW Results'!U62+'Point A RAW Results'!Y62+'Point A RAW Results'!Z62)/2</f>
        <v>0</v>
      </c>
      <c r="E63" s="33">
        <f>'Point A RAW Results'!L62+'Point A RAW Results'!Q62+'Point A RAW Results'!V62+'Point A RAW Results'!AA62</f>
        <v>0</v>
      </c>
      <c r="F63" s="41"/>
      <c r="AX63" s="32"/>
      <c r="AY63" s="14">
        <v>0</v>
      </c>
      <c r="AZ63" s="14">
        <v>20</v>
      </c>
      <c r="BA63" s="15"/>
      <c r="BB63" s="16"/>
      <c r="BC63" s="17"/>
      <c r="BD63" s="18"/>
    </row>
    <row r="64" spans="1:56" x14ac:dyDescent="0.35">
      <c r="A64" s="32">
        <f>'Point A RAW Results'!A63</f>
        <v>0</v>
      </c>
      <c r="B64" s="33">
        <f>'Point A RAW Results'!H63+'Point A RAW Results'!M63+'Point A RAW Results'!R63+'Point A RAW Results'!W63</f>
        <v>0</v>
      </c>
      <c r="C64" s="33">
        <f>'Point A RAW Results'!I63+'Point A RAW Results'!N63+'Point A RAW Results'!S63+'Point A RAW Results'!X63</f>
        <v>0</v>
      </c>
      <c r="D64" s="33">
        <f>('Point A RAW Results'!J63+'Point A RAW Results'!K63+'Point A RAW Results'!O63+'Point A RAW Results'!P63+'Point A RAW Results'!T63+'Point A RAW Results'!U63+'Point A RAW Results'!Y63+'Point A RAW Results'!Z63)/2</f>
        <v>0</v>
      </c>
      <c r="E64" s="33">
        <f>'Point A RAW Results'!L63+'Point A RAW Results'!Q63+'Point A RAW Results'!V63+'Point A RAW Results'!AA63</f>
        <v>0</v>
      </c>
      <c r="F64" s="41"/>
      <c r="AX64" s="32"/>
      <c r="AY64" s="14">
        <v>20</v>
      </c>
      <c r="AZ64" s="14">
        <v>20</v>
      </c>
      <c r="BA64" s="15"/>
      <c r="BB64" s="16"/>
      <c r="BC64" s="17"/>
      <c r="BD64" s="18">
        <f>E9-$BF$3</f>
        <v>-20</v>
      </c>
    </row>
    <row r="65" spans="1:56" x14ac:dyDescent="0.35">
      <c r="A65" s="32">
        <f>'Point A RAW Results'!A64</f>
        <v>0</v>
      </c>
      <c r="B65" s="33">
        <f>'Point A RAW Results'!H64+'Point A RAW Results'!M64+'Point A RAW Results'!R64+'Point A RAW Results'!W64</f>
        <v>0</v>
      </c>
      <c r="C65" s="33">
        <f>'Point A RAW Results'!I64+'Point A RAW Results'!N64+'Point A RAW Results'!S64+'Point A RAW Results'!X64</f>
        <v>0</v>
      </c>
      <c r="D65" s="33">
        <f>('Point A RAW Results'!J64+'Point A RAW Results'!K64+'Point A RAW Results'!O64+'Point A RAW Results'!P64+'Point A RAW Results'!T64+'Point A RAW Results'!U64+'Point A RAW Results'!Y64+'Point A RAW Results'!Z64)/2</f>
        <v>0</v>
      </c>
      <c r="E65" s="33">
        <f>'Point A RAW Results'!L64+'Point A RAW Results'!Q64+'Point A RAW Results'!V64+'Point A RAW Results'!AA64</f>
        <v>0</v>
      </c>
      <c r="F65" s="41"/>
      <c r="AX65" s="32"/>
      <c r="AY65" s="14">
        <v>20</v>
      </c>
      <c r="AZ65" s="14">
        <v>0</v>
      </c>
      <c r="BA65" s="15">
        <f t="shared" ref="BA65" si="21">BA58</f>
        <v>-20</v>
      </c>
      <c r="BB65" s="16"/>
      <c r="BC65" s="17"/>
      <c r="BD65" s="18">
        <f t="shared" ref="BD65" si="22">BD64</f>
        <v>-20</v>
      </c>
    </row>
    <row r="66" spans="1:56" x14ac:dyDescent="0.35">
      <c r="A66" s="32">
        <f>'Point A RAW Results'!A65</f>
        <v>0</v>
      </c>
      <c r="B66" s="33">
        <f>'Point A RAW Results'!H65+'Point A RAW Results'!M65+'Point A RAW Results'!R65+'Point A RAW Results'!W65</f>
        <v>0</v>
      </c>
      <c r="C66" s="33">
        <f>'Point A RAW Results'!I65+'Point A RAW Results'!N65+'Point A RAW Results'!S65+'Point A RAW Results'!X65</f>
        <v>0</v>
      </c>
      <c r="D66" s="33">
        <f>('Point A RAW Results'!J65+'Point A RAW Results'!K65+'Point A RAW Results'!O65+'Point A RAW Results'!P65+'Point A RAW Results'!T65+'Point A RAW Results'!U65+'Point A RAW Results'!Y65+'Point A RAW Results'!Z65)/2</f>
        <v>0</v>
      </c>
      <c r="E66" s="33">
        <f>'Point A RAW Results'!L65+'Point A RAW Results'!Q65+'Point A RAW Results'!V65+'Point A RAW Results'!AA65</f>
        <v>0</v>
      </c>
      <c r="F66" s="41"/>
      <c r="AX66" s="32" t="s">
        <v>50</v>
      </c>
      <c r="AY66" s="63" t="s">
        <v>79</v>
      </c>
      <c r="AZ66" s="63" t="s">
        <v>80</v>
      </c>
      <c r="BA66" s="66" t="s">
        <v>5</v>
      </c>
      <c r="BB66" s="67" t="s">
        <v>6</v>
      </c>
      <c r="BC66" s="68" t="s">
        <v>3</v>
      </c>
      <c r="BD66" s="69" t="s">
        <v>4</v>
      </c>
    </row>
    <row r="67" spans="1:56" x14ac:dyDescent="0.35">
      <c r="A67" s="32">
        <f>'Point A RAW Results'!A66</f>
        <v>0</v>
      </c>
      <c r="B67" s="33">
        <f>'Point A RAW Results'!H66+'Point A RAW Results'!M66+'Point A RAW Results'!R66+'Point A RAW Results'!W66</f>
        <v>0</v>
      </c>
      <c r="C67" s="33">
        <f>'Point A RAW Results'!I66+'Point A RAW Results'!N66+'Point A RAW Results'!S66+'Point A RAW Results'!X66</f>
        <v>0</v>
      </c>
      <c r="D67" s="33">
        <f>('Point A RAW Results'!J66+'Point A RAW Results'!K66+'Point A RAW Results'!O66+'Point A RAW Results'!P66+'Point A RAW Results'!T66+'Point A RAW Results'!U66+'Point A RAW Results'!Y66+'Point A RAW Results'!Z66)/2</f>
        <v>0</v>
      </c>
      <c r="E67" s="33">
        <f>'Point A RAW Results'!L66+'Point A RAW Results'!Q66+'Point A RAW Results'!V66+'Point A RAW Results'!AA66</f>
        <v>0</v>
      </c>
      <c r="F67" s="41"/>
      <c r="AX67" s="32">
        <f>'Point A RAW Results'!A9</f>
        <v>0</v>
      </c>
      <c r="AY67" s="14">
        <v>20</v>
      </c>
      <c r="AZ67" s="14">
        <v>0</v>
      </c>
      <c r="BA67" s="15">
        <f>B10-$BF$3</f>
        <v>-20</v>
      </c>
      <c r="BB67" s="16">
        <f>C10-$BF$3</f>
        <v>-20</v>
      </c>
      <c r="BC67" s="17"/>
      <c r="BD67" s="18"/>
    </row>
    <row r="68" spans="1:56" x14ac:dyDescent="0.35">
      <c r="A68" s="32">
        <f>'Point A RAW Results'!A67</f>
        <v>0</v>
      </c>
      <c r="B68" s="33">
        <f>'Point A RAW Results'!H67+'Point A RAW Results'!M67+'Point A RAW Results'!R67+'Point A RAW Results'!W67</f>
        <v>0</v>
      </c>
      <c r="C68" s="33">
        <f>'Point A RAW Results'!I67+'Point A RAW Results'!N67+'Point A RAW Results'!S67+'Point A RAW Results'!X67</f>
        <v>0</v>
      </c>
      <c r="D68" s="33">
        <f>('Point A RAW Results'!J67+'Point A RAW Results'!K67+'Point A RAW Results'!O67+'Point A RAW Results'!P67+'Point A RAW Results'!T67+'Point A RAW Results'!U67+'Point A RAW Results'!Y67+'Point A RAW Results'!Z67)/2</f>
        <v>0</v>
      </c>
      <c r="E68" s="33">
        <f>'Point A RAW Results'!L67+'Point A RAW Results'!Q67+'Point A RAW Results'!V67+'Point A RAW Results'!AA67</f>
        <v>0</v>
      </c>
      <c r="F68" s="41"/>
      <c r="AX68" s="32"/>
      <c r="AY68" s="14">
        <v>20</v>
      </c>
      <c r="AZ68" s="14">
        <v>0</v>
      </c>
      <c r="BA68" s="15"/>
      <c r="BB68" s="16">
        <f t="shared" ref="BB68" si="23">BB67</f>
        <v>-20</v>
      </c>
      <c r="BC68" s="17">
        <f>D10-$BF$3</f>
        <v>-20</v>
      </c>
      <c r="BD68" s="18"/>
    </row>
    <row r="69" spans="1:56" x14ac:dyDescent="0.35">
      <c r="A69" s="32">
        <f>'Point A RAW Results'!A68</f>
        <v>0</v>
      </c>
      <c r="B69" s="33">
        <f>'Point A RAW Results'!H68+'Point A RAW Results'!M68+'Point A RAW Results'!R68+'Point A RAW Results'!W68</f>
        <v>0</v>
      </c>
      <c r="C69" s="33">
        <f>'Point A RAW Results'!I68+'Point A RAW Results'!N68+'Point A RAW Results'!S68+'Point A RAW Results'!X68</f>
        <v>0</v>
      </c>
      <c r="D69" s="33">
        <f>('Point A RAW Results'!J68+'Point A RAW Results'!K68+'Point A RAW Results'!O68+'Point A RAW Results'!P68+'Point A RAW Results'!T68+'Point A RAW Results'!U68+'Point A RAW Results'!Y68+'Point A RAW Results'!Z68)/2</f>
        <v>0</v>
      </c>
      <c r="E69" s="33">
        <f>'Point A RAW Results'!L68+'Point A RAW Results'!Q68+'Point A RAW Results'!V68+'Point A RAW Results'!AA68</f>
        <v>0</v>
      </c>
      <c r="F69" s="41"/>
      <c r="AX69" s="32"/>
      <c r="AY69" s="14">
        <v>20</v>
      </c>
      <c r="AZ69" s="14">
        <v>20</v>
      </c>
      <c r="BA69" s="15"/>
      <c r="BB69" s="16"/>
      <c r="BC69" s="17">
        <f t="shared" ref="BC69" si="24">BC68</f>
        <v>-20</v>
      </c>
      <c r="BD69" s="18"/>
    </row>
    <row r="70" spans="1:56" x14ac:dyDescent="0.35">
      <c r="A70" s="32">
        <f>'Point A RAW Results'!A69</f>
        <v>0</v>
      </c>
      <c r="B70" s="33">
        <f>'Point A RAW Results'!H69+'Point A RAW Results'!M69+'Point A RAW Results'!R69+'Point A RAW Results'!W69</f>
        <v>0</v>
      </c>
      <c r="C70" s="33">
        <f>'Point A RAW Results'!I69+'Point A RAW Results'!N69+'Point A RAW Results'!S69+'Point A RAW Results'!X69</f>
        <v>0</v>
      </c>
      <c r="D70" s="33">
        <f>('Point A RAW Results'!J69+'Point A RAW Results'!K69+'Point A RAW Results'!O69+'Point A RAW Results'!P69+'Point A RAW Results'!T69+'Point A RAW Results'!U69+'Point A RAW Results'!Y69+'Point A RAW Results'!Z69)/2</f>
        <v>0</v>
      </c>
      <c r="E70" s="33">
        <f>'Point A RAW Results'!L69+'Point A RAW Results'!Q69+'Point A RAW Results'!V69+'Point A RAW Results'!AA69</f>
        <v>0</v>
      </c>
      <c r="F70" s="41"/>
      <c r="AX70" s="32"/>
      <c r="AY70" s="14">
        <v>0</v>
      </c>
      <c r="AZ70" s="14">
        <v>20</v>
      </c>
      <c r="BA70" s="15"/>
      <c r="BB70" s="16"/>
      <c r="BC70" s="17"/>
      <c r="BD70" s="18"/>
    </row>
    <row r="71" spans="1:56" x14ac:dyDescent="0.35">
      <c r="A71" s="32">
        <f>'Point A RAW Results'!A70</f>
        <v>0</v>
      </c>
      <c r="B71" s="33">
        <f>'Point A RAW Results'!H70+'Point A RAW Results'!M70+'Point A RAW Results'!R70+'Point A RAW Results'!W70</f>
        <v>0</v>
      </c>
      <c r="C71" s="33">
        <f>'Point A RAW Results'!I70+'Point A RAW Results'!N70+'Point A RAW Results'!S70+'Point A RAW Results'!X70</f>
        <v>0</v>
      </c>
      <c r="D71" s="33">
        <f>('Point A RAW Results'!J70+'Point A RAW Results'!K70+'Point A RAW Results'!O70+'Point A RAW Results'!P70+'Point A RAW Results'!T70+'Point A RAW Results'!U70+'Point A RAW Results'!Y70+'Point A RAW Results'!Z70)/2</f>
        <v>0</v>
      </c>
      <c r="E71" s="33">
        <f>'Point A RAW Results'!L70+'Point A RAW Results'!Q70+'Point A RAW Results'!V70+'Point A RAW Results'!AA70</f>
        <v>0</v>
      </c>
      <c r="F71" s="41"/>
      <c r="AX71" s="32"/>
      <c r="AY71" s="14">
        <v>0</v>
      </c>
      <c r="AZ71" s="14">
        <v>20</v>
      </c>
      <c r="BA71" s="15"/>
      <c r="BB71" s="16"/>
      <c r="BC71" s="17"/>
      <c r="BD71" s="18"/>
    </row>
    <row r="72" spans="1:56" x14ac:dyDescent="0.35">
      <c r="A72" s="32">
        <f>'Point A RAW Results'!A71</f>
        <v>0</v>
      </c>
      <c r="B72" s="33">
        <f>'Point A RAW Results'!H71+'Point A RAW Results'!M71+'Point A RAW Results'!R71+'Point A RAW Results'!W71</f>
        <v>0</v>
      </c>
      <c r="C72" s="33">
        <f>'Point A RAW Results'!I71+'Point A RAW Results'!N71+'Point A RAW Results'!S71+'Point A RAW Results'!X71</f>
        <v>0</v>
      </c>
      <c r="D72" s="33">
        <f>('Point A RAW Results'!J71+'Point A RAW Results'!K71+'Point A RAW Results'!O71+'Point A RAW Results'!P71+'Point A RAW Results'!T71+'Point A RAW Results'!U71+'Point A RAW Results'!Y71+'Point A RAW Results'!Z71)/2</f>
        <v>0</v>
      </c>
      <c r="E72" s="33">
        <f>'Point A RAW Results'!L71+'Point A RAW Results'!Q71+'Point A RAW Results'!V71+'Point A RAW Results'!AA71</f>
        <v>0</v>
      </c>
      <c r="F72" s="41"/>
      <c r="AX72" s="32"/>
      <c r="AY72" s="14">
        <v>0</v>
      </c>
      <c r="AZ72" s="14">
        <v>20</v>
      </c>
      <c r="BA72" s="15"/>
      <c r="BB72" s="16"/>
      <c r="BC72" s="17"/>
      <c r="BD72" s="18"/>
    </row>
    <row r="73" spans="1:56" x14ac:dyDescent="0.35">
      <c r="A73" s="32">
        <f>'Point A RAW Results'!A72</f>
        <v>0</v>
      </c>
      <c r="B73" s="33">
        <f>'Point A RAW Results'!H72+'Point A RAW Results'!M72+'Point A RAW Results'!R72+'Point A RAW Results'!W72</f>
        <v>0</v>
      </c>
      <c r="C73" s="33">
        <f>'Point A RAW Results'!I72+'Point A RAW Results'!N72+'Point A RAW Results'!S72+'Point A RAW Results'!X72</f>
        <v>0</v>
      </c>
      <c r="D73" s="33">
        <f>('Point A RAW Results'!J72+'Point A RAW Results'!K72+'Point A RAW Results'!O72+'Point A RAW Results'!P72+'Point A RAW Results'!T72+'Point A RAW Results'!U72+'Point A RAW Results'!Y72+'Point A RAW Results'!Z72)/2</f>
        <v>0</v>
      </c>
      <c r="E73" s="33">
        <f>'Point A RAW Results'!L72+'Point A RAW Results'!Q72+'Point A RAW Results'!V72+'Point A RAW Results'!AA72</f>
        <v>0</v>
      </c>
      <c r="F73" s="41"/>
      <c r="AX73" s="32"/>
      <c r="AY73" s="14">
        <v>20</v>
      </c>
      <c r="AZ73" s="14">
        <v>20</v>
      </c>
      <c r="BA73" s="15"/>
      <c r="BB73" s="16"/>
      <c r="BC73" s="17"/>
      <c r="BD73" s="18">
        <f>E10-$BF$3</f>
        <v>-20</v>
      </c>
    </row>
    <row r="74" spans="1:56" x14ac:dyDescent="0.35">
      <c r="A74" s="32">
        <f>'Point A RAW Results'!A73</f>
        <v>0</v>
      </c>
      <c r="B74" s="33">
        <f>'Point A RAW Results'!H73+'Point A RAW Results'!M73+'Point A RAW Results'!R73+'Point A RAW Results'!W73</f>
        <v>0</v>
      </c>
      <c r="C74" s="33">
        <f>'Point A RAW Results'!I73+'Point A RAW Results'!N73+'Point A RAW Results'!S73+'Point A RAW Results'!X73</f>
        <v>0</v>
      </c>
      <c r="D74" s="33">
        <f>('Point A RAW Results'!J73+'Point A RAW Results'!K73+'Point A RAW Results'!O73+'Point A RAW Results'!P73+'Point A RAW Results'!T73+'Point A RAW Results'!U73+'Point A RAW Results'!Y73+'Point A RAW Results'!Z73)/2</f>
        <v>0</v>
      </c>
      <c r="E74" s="33">
        <f>'Point A RAW Results'!L73+'Point A RAW Results'!Q73+'Point A RAW Results'!V73+'Point A RAW Results'!AA73</f>
        <v>0</v>
      </c>
      <c r="F74" s="41"/>
      <c r="AX74" s="32"/>
      <c r="AY74" s="14">
        <v>20</v>
      </c>
      <c r="AZ74" s="14">
        <v>0</v>
      </c>
      <c r="BA74" s="15">
        <f t="shared" ref="BA74" si="25">BA67</f>
        <v>-20</v>
      </c>
      <c r="BB74" s="16"/>
      <c r="BC74" s="17"/>
      <c r="BD74" s="18">
        <f t="shared" ref="BD74" si="26">BD73</f>
        <v>-20</v>
      </c>
    </row>
    <row r="75" spans="1:56" x14ac:dyDescent="0.35">
      <c r="A75" s="32">
        <f>'Point A RAW Results'!A74</f>
        <v>0</v>
      </c>
      <c r="B75" s="33">
        <f>'Point A RAW Results'!H74+'Point A RAW Results'!M74+'Point A RAW Results'!R74+'Point A RAW Results'!W74</f>
        <v>0</v>
      </c>
      <c r="C75" s="33">
        <f>'Point A RAW Results'!I74+'Point A RAW Results'!N74+'Point A RAW Results'!S74+'Point A RAW Results'!X74</f>
        <v>0</v>
      </c>
      <c r="D75" s="33">
        <f>('Point A RAW Results'!J74+'Point A RAW Results'!K74+'Point A RAW Results'!O74+'Point A RAW Results'!P74+'Point A RAW Results'!T74+'Point A RAW Results'!U74+'Point A RAW Results'!Y74+'Point A RAW Results'!Z74)/2</f>
        <v>0</v>
      </c>
      <c r="E75" s="33">
        <f>'Point A RAW Results'!L74+'Point A RAW Results'!Q74+'Point A RAW Results'!V74+'Point A RAW Results'!AA74</f>
        <v>0</v>
      </c>
      <c r="F75" s="41"/>
      <c r="AX75" s="32" t="s">
        <v>50</v>
      </c>
      <c r="AY75" s="63" t="s">
        <v>79</v>
      </c>
      <c r="AZ75" s="63" t="s">
        <v>80</v>
      </c>
      <c r="BA75" s="66" t="s">
        <v>5</v>
      </c>
      <c r="BB75" s="67" t="s">
        <v>6</v>
      </c>
      <c r="BC75" s="68" t="s">
        <v>3</v>
      </c>
      <c r="BD75" s="69" t="s">
        <v>4</v>
      </c>
    </row>
    <row r="76" spans="1:56" x14ac:dyDescent="0.35">
      <c r="A76" s="32">
        <f>'Point A RAW Results'!A75</f>
        <v>0</v>
      </c>
      <c r="B76" s="33">
        <f>'Point A RAW Results'!H75+'Point A RAW Results'!M75+'Point A RAW Results'!R75+'Point A RAW Results'!W75</f>
        <v>0</v>
      </c>
      <c r="C76" s="33">
        <f>'Point A RAW Results'!I75+'Point A RAW Results'!N75+'Point A RAW Results'!S75+'Point A RAW Results'!X75</f>
        <v>0</v>
      </c>
      <c r="D76" s="33">
        <f>('Point A RAW Results'!J75+'Point A RAW Results'!K75+'Point A RAW Results'!O75+'Point A RAW Results'!P75+'Point A RAW Results'!T75+'Point A RAW Results'!U75+'Point A RAW Results'!Y75+'Point A RAW Results'!Z75)/2</f>
        <v>0</v>
      </c>
      <c r="E76" s="33">
        <f>'Point A RAW Results'!L75+'Point A RAW Results'!Q75+'Point A RAW Results'!V75+'Point A RAW Results'!AA75</f>
        <v>0</v>
      </c>
      <c r="F76" s="41"/>
      <c r="AX76" s="32">
        <f>'Point A RAW Results'!A10</f>
        <v>0</v>
      </c>
      <c r="AY76" s="14">
        <v>20</v>
      </c>
      <c r="AZ76" s="14">
        <v>0</v>
      </c>
      <c r="BA76" s="15">
        <f>B11-$BF$3</f>
        <v>-20</v>
      </c>
      <c r="BB76" s="16">
        <f>C11-$BF$3</f>
        <v>-20</v>
      </c>
      <c r="BC76" s="17"/>
      <c r="BD76" s="18"/>
    </row>
    <row r="77" spans="1:56" x14ac:dyDescent="0.35">
      <c r="A77" s="32">
        <f>'Point A RAW Results'!A76</f>
        <v>0</v>
      </c>
      <c r="B77" s="33">
        <f>'Point A RAW Results'!H76+'Point A RAW Results'!M76+'Point A RAW Results'!R76+'Point A RAW Results'!W76</f>
        <v>0</v>
      </c>
      <c r="C77" s="33">
        <f>'Point A RAW Results'!I76+'Point A RAW Results'!N76+'Point A RAW Results'!S76+'Point A RAW Results'!X76</f>
        <v>0</v>
      </c>
      <c r="D77" s="33">
        <f>('Point A RAW Results'!J76+'Point A RAW Results'!K76+'Point A RAW Results'!O76+'Point A RAW Results'!P76+'Point A RAW Results'!T76+'Point A RAW Results'!U76+'Point A RAW Results'!Y76+'Point A RAW Results'!Z76)/2</f>
        <v>0</v>
      </c>
      <c r="E77" s="33">
        <f>'Point A RAW Results'!L76+'Point A RAW Results'!Q76+'Point A RAW Results'!V76+'Point A RAW Results'!AA76</f>
        <v>0</v>
      </c>
      <c r="F77" s="41"/>
      <c r="AX77" s="32"/>
      <c r="AY77" s="14">
        <v>20</v>
      </c>
      <c r="AZ77" s="14">
        <v>0</v>
      </c>
      <c r="BA77" s="15"/>
      <c r="BB77" s="16">
        <f t="shared" ref="BB77" si="27">BB76</f>
        <v>-20</v>
      </c>
      <c r="BC77" s="17">
        <f>D11-$BF$3</f>
        <v>-20</v>
      </c>
      <c r="BD77" s="18"/>
    </row>
    <row r="78" spans="1:56" x14ac:dyDescent="0.35">
      <c r="A78" s="32">
        <f>'Point A RAW Results'!A77</f>
        <v>0</v>
      </c>
      <c r="B78" s="33">
        <f>'Point A RAW Results'!H77+'Point A RAW Results'!M77+'Point A RAW Results'!R77+'Point A RAW Results'!W77</f>
        <v>0</v>
      </c>
      <c r="C78" s="33">
        <f>'Point A RAW Results'!I77+'Point A RAW Results'!N77+'Point A RAW Results'!S77+'Point A RAW Results'!X77</f>
        <v>0</v>
      </c>
      <c r="D78" s="33">
        <f>('Point A RAW Results'!J77+'Point A RAW Results'!K77+'Point A RAW Results'!O77+'Point A RAW Results'!P77+'Point A RAW Results'!T77+'Point A RAW Results'!U77+'Point A RAW Results'!Y77+'Point A RAW Results'!Z77)/2</f>
        <v>0</v>
      </c>
      <c r="E78" s="33">
        <f>'Point A RAW Results'!L77+'Point A RAW Results'!Q77+'Point A RAW Results'!V77+'Point A RAW Results'!AA77</f>
        <v>0</v>
      </c>
      <c r="F78" s="41"/>
      <c r="AX78" s="32"/>
      <c r="AY78" s="14">
        <v>20</v>
      </c>
      <c r="AZ78" s="14">
        <v>20</v>
      </c>
      <c r="BA78" s="15"/>
      <c r="BB78" s="16"/>
      <c r="BC78" s="17">
        <f t="shared" ref="BC78" si="28">BC77</f>
        <v>-20</v>
      </c>
      <c r="BD78" s="18"/>
    </row>
    <row r="79" spans="1:56" x14ac:dyDescent="0.35">
      <c r="A79" s="32">
        <f>'Point A RAW Results'!A78</f>
        <v>0</v>
      </c>
      <c r="B79" s="33">
        <f>'Point A RAW Results'!H78+'Point A RAW Results'!M78+'Point A RAW Results'!R78+'Point A RAW Results'!W78</f>
        <v>0</v>
      </c>
      <c r="C79" s="33">
        <f>'Point A RAW Results'!I78+'Point A RAW Results'!N78+'Point A RAW Results'!S78+'Point A RAW Results'!X78</f>
        <v>0</v>
      </c>
      <c r="D79" s="33">
        <f>('Point A RAW Results'!J78+'Point A RAW Results'!K78+'Point A RAW Results'!O78+'Point A RAW Results'!P78+'Point A RAW Results'!T78+'Point A RAW Results'!U78+'Point A RAW Results'!Y78+'Point A RAW Results'!Z78)/2</f>
        <v>0</v>
      </c>
      <c r="E79" s="33">
        <f>'Point A RAW Results'!L78+'Point A RAW Results'!Q78+'Point A RAW Results'!V78+'Point A RAW Results'!AA78</f>
        <v>0</v>
      </c>
      <c r="F79" s="41"/>
      <c r="AX79" s="32"/>
      <c r="AY79" s="14">
        <v>0</v>
      </c>
      <c r="AZ79" s="14">
        <v>20</v>
      </c>
      <c r="BA79" s="15"/>
      <c r="BB79" s="16"/>
      <c r="BC79" s="17"/>
      <c r="BD79" s="18"/>
    </row>
    <row r="80" spans="1:56" x14ac:dyDescent="0.35">
      <c r="A80" s="32">
        <f>'Point A RAW Results'!A79</f>
        <v>0</v>
      </c>
      <c r="B80" s="33">
        <f>'Point A RAW Results'!H79+'Point A RAW Results'!M79+'Point A RAW Results'!R79+'Point A RAW Results'!W79</f>
        <v>0</v>
      </c>
      <c r="C80" s="33">
        <f>'Point A RAW Results'!I79+'Point A RAW Results'!N79+'Point A RAW Results'!S79+'Point A RAW Results'!X79</f>
        <v>0</v>
      </c>
      <c r="D80" s="33">
        <f>('Point A RAW Results'!J79+'Point A RAW Results'!K79+'Point A RAW Results'!O79+'Point A RAW Results'!P79+'Point A RAW Results'!T79+'Point A RAW Results'!U79+'Point A RAW Results'!Y79+'Point A RAW Results'!Z79)/2</f>
        <v>0</v>
      </c>
      <c r="E80" s="33">
        <f>'Point A RAW Results'!L79+'Point A RAW Results'!Q79+'Point A RAW Results'!V79+'Point A RAW Results'!AA79</f>
        <v>0</v>
      </c>
      <c r="F80" s="41"/>
      <c r="AX80" s="32"/>
      <c r="AY80" s="14">
        <v>0</v>
      </c>
      <c r="AZ80" s="14">
        <v>20</v>
      </c>
      <c r="BA80" s="15"/>
      <c r="BB80" s="16"/>
      <c r="BC80" s="17"/>
      <c r="BD80" s="18"/>
    </row>
    <row r="81" spans="1:56" x14ac:dyDescent="0.35">
      <c r="A81" s="32">
        <f>'Point A RAW Results'!A80</f>
        <v>0</v>
      </c>
      <c r="B81" s="33">
        <f>'Point A RAW Results'!H80+'Point A RAW Results'!M80+'Point A RAW Results'!R80+'Point A RAW Results'!W80</f>
        <v>0</v>
      </c>
      <c r="C81" s="33">
        <f>'Point A RAW Results'!I80+'Point A RAW Results'!N80+'Point A RAW Results'!S80+'Point A RAW Results'!X80</f>
        <v>0</v>
      </c>
      <c r="D81" s="33">
        <f>('Point A RAW Results'!J80+'Point A RAW Results'!K80+'Point A RAW Results'!O80+'Point A RAW Results'!P80+'Point A RAW Results'!T80+'Point A RAW Results'!U80+'Point A RAW Results'!Y80+'Point A RAW Results'!Z80)/2</f>
        <v>0</v>
      </c>
      <c r="E81" s="33">
        <f>'Point A RAW Results'!L80+'Point A RAW Results'!Q80+'Point A RAW Results'!V80+'Point A RAW Results'!AA80</f>
        <v>0</v>
      </c>
      <c r="F81" s="41"/>
      <c r="AX81" s="32"/>
      <c r="AY81" s="14">
        <v>0</v>
      </c>
      <c r="AZ81" s="14">
        <v>20</v>
      </c>
      <c r="BA81" s="15"/>
      <c r="BB81" s="16"/>
      <c r="BC81" s="17"/>
      <c r="BD81" s="18"/>
    </row>
    <row r="82" spans="1:56" x14ac:dyDescent="0.35">
      <c r="A82" s="32">
        <f>'Point A RAW Results'!A81</f>
        <v>0</v>
      </c>
      <c r="B82" s="33">
        <f>'Point A RAW Results'!H81+'Point A RAW Results'!M81+'Point A RAW Results'!R81+'Point A RAW Results'!W81</f>
        <v>0</v>
      </c>
      <c r="C82" s="33">
        <f>'Point A RAW Results'!I81+'Point A RAW Results'!N81+'Point A RAW Results'!S81+'Point A RAW Results'!X81</f>
        <v>0</v>
      </c>
      <c r="D82" s="33">
        <f>('Point A RAW Results'!J81+'Point A RAW Results'!K81+'Point A RAW Results'!O81+'Point A RAW Results'!P81+'Point A RAW Results'!T81+'Point A RAW Results'!U81+'Point A RAW Results'!Y81+'Point A RAW Results'!Z81)/2</f>
        <v>0</v>
      </c>
      <c r="E82" s="33">
        <f>'Point A RAW Results'!L81+'Point A RAW Results'!Q81+'Point A RAW Results'!V81+'Point A RAW Results'!AA81</f>
        <v>0</v>
      </c>
      <c r="F82" s="41"/>
      <c r="AX82" s="32"/>
      <c r="AY82" s="14">
        <v>20</v>
      </c>
      <c r="AZ82" s="14">
        <v>20</v>
      </c>
      <c r="BA82" s="15"/>
      <c r="BB82" s="16"/>
      <c r="BC82" s="17"/>
      <c r="BD82" s="18">
        <f>E11-$BF$3</f>
        <v>-20</v>
      </c>
    </row>
    <row r="83" spans="1:56" x14ac:dyDescent="0.35">
      <c r="A83" s="32">
        <f>'Point A RAW Results'!A82</f>
        <v>0</v>
      </c>
      <c r="B83" s="33">
        <f>'Point A RAW Results'!H82+'Point A RAW Results'!M82+'Point A RAW Results'!R82+'Point A RAW Results'!W82</f>
        <v>0</v>
      </c>
      <c r="C83" s="33">
        <f>'Point A RAW Results'!I82+'Point A RAW Results'!N82+'Point A RAW Results'!S82+'Point A RAW Results'!X82</f>
        <v>0</v>
      </c>
      <c r="D83" s="33">
        <f>('Point A RAW Results'!J82+'Point A RAW Results'!K82+'Point A RAW Results'!O82+'Point A RAW Results'!P82+'Point A RAW Results'!T82+'Point A RAW Results'!U82+'Point A RAW Results'!Y82+'Point A RAW Results'!Z82)/2</f>
        <v>0</v>
      </c>
      <c r="E83" s="33">
        <f>'Point A RAW Results'!L82+'Point A RAW Results'!Q82+'Point A RAW Results'!V82+'Point A RAW Results'!AA82</f>
        <v>0</v>
      </c>
      <c r="F83" s="41"/>
      <c r="AX83" s="32"/>
      <c r="AY83" s="14">
        <v>20</v>
      </c>
      <c r="AZ83" s="14">
        <v>0</v>
      </c>
      <c r="BA83" s="15">
        <f t="shared" ref="BA83" si="29">BA76</f>
        <v>-20</v>
      </c>
      <c r="BB83" s="16"/>
      <c r="BC83" s="17"/>
      <c r="BD83" s="18">
        <f t="shared" ref="BD83" si="30">BD82</f>
        <v>-20</v>
      </c>
    </row>
    <row r="84" spans="1:56" x14ac:dyDescent="0.35">
      <c r="A84" s="32">
        <f>'Point A RAW Results'!A83</f>
        <v>0</v>
      </c>
      <c r="B84" s="33">
        <f>'Point A RAW Results'!H83+'Point A RAW Results'!M83+'Point A RAW Results'!R83+'Point A RAW Results'!W83</f>
        <v>0</v>
      </c>
      <c r="C84" s="33">
        <f>'Point A RAW Results'!I83+'Point A RAW Results'!N83+'Point A RAW Results'!S83+'Point A RAW Results'!X83</f>
        <v>0</v>
      </c>
      <c r="D84" s="33">
        <f>('Point A RAW Results'!J83+'Point A RAW Results'!K83+'Point A RAW Results'!O83+'Point A RAW Results'!P83+'Point A RAW Results'!T83+'Point A RAW Results'!U83+'Point A RAW Results'!Y83+'Point A RAW Results'!Z83)/2</f>
        <v>0</v>
      </c>
      <c r="E84" s="33">
        <f>'Point A RAW Results'!L83+'Point A RAW Results'!Q83+'Point A RAW Results'!V83+'Point A RAW Results'!AA83</f>
        <v>0</v>
      </c>
      <c r="F84" s="41"/>
      <c r="AX84" s="32" t="s">
        <v>50</v>
      </c>
      <c r="AY84" s="63" t="s">
        <v>79</v>
      </c>
      <c r="AZ84" s="63" t="s">
        <v>80</v>
      </c>
      <c r="BA84" s="66" t="s">
        <v>5</v>
      </c>
      <c r="BB84" s="67" t="s">
        <v>6</v>
      </c>
      <c r="BC84" s="68" t="s">
        <v>3</v>
      </c>
      <c r="BD84" s="69" t="s">
        <v>4</v>
      </c>
    </row>
    <row r="85" spans="1:56" x14ac:dyDescent="0.35">
      <c r="A85" s="32">
        <f>'Point A RAW Results'!A84</f>
        <v>0</v>
      </c>
      <c r="B85" s="33">
        <f>'Point A RAW Results'!H84+'Point A RAW Results'!M84+'Point A RAW Results'!R84+'Point A RAW Results'!W84</f>
        <v>0</v>
      </c>
      <c r="C85" s="33">
        <f>'Point A RAW Results'!I84+'Point A RAW Results'!N84+'Point A RAW Results'!S84+'Point A RAW Results'!X84</f>
        <v>0</v>
      </c>
      <c r="D85" s="33">
        <f>('Point A RAW Results'!J84+'Point A RAW Results'!K84+'Point A RAW Results'!O84+'Point A RAW Results'!P84+'Point A RAW Results'!T84+'Point A RAW Results'!U84+'Point A RAW Results'!Y84+'Point A RAW Results'!Z84)/2</f>
        <v>0</v>
      </c>
      <c r="E85" s="33">
        <f>'Point A RAW Results'!L84+'Point A RAW Results'!Q84+'Point A RAW Results'!V84+'Point A RAW Results'!AA84</f>
        <v>0</v>
      </c>
      <c r="F85" s="41"/>
      <c r="AX85" s="32">
        <f>'Point A RAW Results'!A11</f>
        <v>0</v>
      </c>
      <c r="AY85" s="14">
        <v>20</v>
      </c>
      <c r="AZ85" s="14">
        <v>0</v>
      </c>
      <c r="BA85" s="15">
        <f>B12-$BF$3</f>
        <v>-20</v>
      </c>
      <c r="BB85" s="16">
        <f>C12-$BF$3</f>
        <v>-20</v>
      </c>
      <c r="BC85" s="17"/>
      <c r="BD85" s="18"/>
    </row>
    <row r="86" spans="1:56" x14ac:dyDescent="0.35">
      <c r="A86" s="32">
        <f>'Point A RAW Results'!A85</f>
        <v>0</v>
      </c>
      <c r="B86" s="33">
        <f>'Point A RAW Results'!H85+'Point A RAW Results'!M85+'Point A RAW Results'!R85+'Point A RAW Results'!W85</f>
        <v>0</v>
      </c>
      <c r="C86" s="33">
        <f>'Point A RAW Results'!I85+'Point A RAW Results'!N85+'Point A RAW Results'!S85+'Point A RAW Results'!X85</f>
        <v>0</v>
      </c>
      <c r="D86" s="33">
        <f>('Point A RAW Results'!J85+'Point A RAW Results'!K85+'Point A RAW Results'!O85+'Point A RAW Results'!P85+'Point A RAW Results'!T85+'Point A RAW Results'!U85+'Point A RAW Results'!Y85+'Point A RAW Results'!Z85)/2</f>
        <v>0</v>
      </c>
      <c r="E86" s="33">
        <f>'Point A RAW Results'!L85+'Point A RAW Results'!Q85+'Point A RAW Results'!V85+'Point A RAW Results'!AA85</f>
        <v>0</v>
      </c>
      <c r="F86" s="41"/>
      <c r="AX86" s="32"/>
      <c r="AY86" s="14">
        <v>20</v>
      </c>
      <c r="AZ86" s="14">
        <v>0</v>
      </c>
      <c r="BA86" s="15"/>
      <c r="BB86" s="16">
        <f t="shared" ref="BB86" si="31">BB85</f>
        <v>-20</v>
      </c>
      <c r="BC86" s="17">
        <f>D12-$BF$3</f>
        <v>-20</v>
      </c>
      <c r="BD86" s="18"/>
    </row>
    <row r="87" spans="1:56" x14ac:dyDescent="0.35">
      <c r="A87" s="32">
        <f>'Point A RAW Results'!A86</f>
        <v>0</v>
      </c>
      <c r="B87" s="33">
        <f>'Point A RAW Results'!H86+'Point A RAW Results'!M86+'Point A RAW Results'!R86+'Point A RAW Results'!W86</f>
        <v>0</v>
      </c>
      <c r="C87" s="33">
        <f>'Point A RAW Results'!I86+'Point A RAW Results'!N86+'Point A RAW Results'!S86+'Point A RAW Results'!X86</f>
        <v>0</v>
      </c>
      <c r="D87" s="33">
        <f>('Point A RAW Results'!J86+'Point A RAW Results'!K86+'Point A RAW Results'!O86+'Point A RAW Results'!P86+'Point A RAW Results'!T86+'Point A RAW Results'!U86+'Point A RAW Results'!Y86+'Point A RAW Results'!Z86)/2</f>
        <v>0</v>
      </c>
      <c r="E87" s="33">
        <f>'Point A RAW Results'!L86+'Point A RAW Results'!Q86+'Point A RAW Results'!V86+'Point A RAW Results'!AA86</f>
        <v>0</v>
      </c>
      <c r="F87" s="41"/>
      <c r="AX87" s="32"/>
      <c r="AY87" s="14">
        <v>20</v>
      </c>
      <c r="AZ87" s="14">
        <v>20</v>
      </c>
      <c r="BA87" s="15"/>
      <c r="BB87" s="16"/>
      <c r="BC87" s="17">
        <f t="shared" ref="BC87" si="32">BC86</f>
        <v>-20</v>
      </c>
      <c r="BD87" s="18"/>
    </row>
    <row r="88" spans="1:56" x14ac:dyDescent="0.35">
      <c r="A88" s="32">
        <f>'Point A RAW Results'!A87</f>
        <v>0</v>
      </c>
      <c r="B88" s="33">
        <f>'Point A RAW Results'!H87+'Point A RAW Results'!M87+'Point A RAW Results'!R87+'Point A RAW Results'!W87</f>
        <v>0</v>
      </c>
      <c r="C88" s="33">
        <f>'Point A RAW Results'!I87+'Point A RAW Results'!N87+'Point A RAW Results'!S87+'Point A RAW Results'!X87</f>
        <v>0</v>
      </c>
      <c r="D88" s="33">
        <f>('Point A RAW Results'!J87+'Point A RAW Results'!K87+'Point A RAW Results'!O87+'Point A RAW Results'!P87+'Point A RAW Results'!T87+'Point A RAW Results'!U87+'Point A RAW Results'!Y87+'Point A RAW Results'!Z87)/2</f>
        <v>0</v>
      </c>
      <c r="E88" s="33">
        <f>'Point A RAW Results'!L87+'Point A RAW Results'!Q87+'Point A RAW Results'!V87+'Point A RAW Results'!AA87</f>
        <v>0</v>
      </c>
      <c r="F88" s="41"/>
      <c r="AX88" s="32"/>
      <c r="AY88" s="14">
        <v>0</v>
      </c>
      <c r="AZ88" s="14">
        <v>20</v>
      </c>
      <c r="BA88" s="15"/>
      <c r="BB88" s="16"/>
      <c r="BC88" s="17"/>
      <c r="BD88" s="18"/>
    </row>
    <row r="89" spans="1:56" x14ac:dyDescent="0.35">
      <c r="A89" s="32">
        <f>'Point A RAW Results'!A88</f>
        <v>0</v>
      </c>
      <c r="B89" s="33">
        <f>'Point A RAW Results'!H88+'Point A RAW Results'!M88+'Point A RAW Results'!R88+'Point A RAW Results'!W88</f>
        <v>0</v>
      </c>
      <c r="C89" s="33">
        <f>'Point A RAW Results'!I88+'Point A RAW Results'!N88+'Point A RAW Results'!S88+'Point A RAW Results'!X88</f>
        <v>0</v>
      </c>
      <c r="D89" s="33">
        <f>('Point A RAW Results'!J88+'Point A RAW Results'!K88+'Point A RAW Results'!O88+'Point A RAW Results'!P88+'Point A RAW Results'!T88+'Point A RAW Results'!U88+'Point A RAW Results'!Y88+'Point A RAW Results'!Z88)/2</f>
        <v>0</v>
      </c>
      <c r="E89" s="33">
        <f>'Point A RAW Results'!L88+'Point A RAW Results'!Q88+'Point A RAW Results'!V88+'Point A RAW Results'!AA88</f>
        <v>0</v>
      </c>
      <c r="F89" s="41"/>
      <c r="AX89" s="32"/>
      <c r="AY89" s="14">
        <v>0</v>
      </c>
      <c r="AZ89" s="14">
        <v>20</v>
      </c>
      <c r="BA89" s="15"/>
      <c r="BB89" s="16"/>
      <c r="BC89" s="17"/>
      <c r="BD89" s="18"/>
    </row>
    <row r="90" spans="1:56" x14ac:dyDescent="0.35">
      <c r="A90" s="32">
        <f>'Point A RAW Results'!A89</f>
        <v>0</v>
      </c>
      <c r="B90" s="33">
        <f>'Point A RAW Results'!H89+'Point A RAW Results'!M89+'Point A RAW Results'!R89+'Point A RAW Results'!W89</f>
        <v>0</v>
      </c>
      <c r="C90" s="33">
        <f>'Point A RAW Results'!I89+'Point A RAW Results'!N89+'Point A RAW Results'!S89+'Point A RAW Results'!X89</f>
        <v>0</v>
      </c>
      <c r="D90" s="33">
        <f>('Point A RAW Results'!J89+'Point A RAW Results'!K89+'Point A RAW Results'!O89+'Point A RAW Results'!P89+'Point A RAW Results'!T89+'Point A RAW Results'!U89+'Point A RAW Results'!Y89+'Point A RAW Results'!Z89)/2</f>
        <v>0</v>
      </c>
      <c r="E90" s="33">
        <f>'Point A RAW Results'!L89+'Point A RAW Results'!Q89+'Point A RAW Results'!V89+'Point A RAW Results'!AA89</f>
        <v>0</v>
      </c>
      <c r="F90" s="41"/>
      <c r="AX90" s="32"/>
      <c r="AY90" s="14">
        <v>0</v>
      </c>
      <c r="AZ90" s="14">
        <v>20</v>
      </c>
      <c r="BA90" s="15"/>
      <c r="BB90" s="16"/>
      <c r="BC90" s="17"/>
      <c r="BD90" s="18"/>
    </row>
    <row r="91" spans="1:56" x14ac:dyDescent="0.35">
      <c r="A91" s="32">
        <f>'Point A RAW Results'!A90</f>
        <v>0</v>
      </c>
      <c r="B91" s="33">
        <f>'Point A RAW Results'!H90+'Point A RAW Results'!M90+'Point A RAW Results'!R90+'Point A RAW Results'!W90</f>
        <v>0</v>
      </c>
      <c r="C91" s="33">
        <f>'Point A RAW Results'!I90+'Point A RAW Results'!N90+'Point A RAW Results'!S90+'Point A RAW Results'!X90</f>
        <v>0</v>
      </c>
      <c r="D91" s="33">
        <f>('Point A RAW Results'!J90+'Point A RAW Results'!K90+'Point A RAW Results'!O90+'Point A RAW Results'!P90+'Point A RAW Results'!T90+'Point A RAW Results'!U90+'Point A RAW Results'!Y90+'Point A RAW Results'!Z90)/2</f>
        <v>0</v>
      </c>
      <c r="E91" s="33">
        <f>'Point A RAW Results'!L90+'Point A RAW Results'!Q90+'Point A RAW Results'!V90+'Point A RAW Results'!AA90</f>
        <v>0</v>
      </c>
      <c r="F91" s="41"/>
      <c r="AX91" s="32"/>
      <c r="AY91" s="14">
        <v>20</v>
      </c>
      <c r="AZ91" s="14">
        <v>20</v>
      </c>
      <c r="BA91" s="15"/>
      <c r="BB91" s="16"/>
      <c r="BC91" s="17"/>
      <c r="BD91" s="18">
        <f>E12-$BF$3</f>
        <v>-20</v>
      </c>
    </row>
    <row r="92" spans="1:56" x14ac:dyDescent="0.35">
      <c r="A92" s="32">
        <f>'Point A RAW Results'!A91</f>
        <v>0</v>
      </c>
      <c r="B92" s="33">
        <f>'Point A RAW Results'!H91+'Point A RAW Results'!M91+'Point A RAW Results'!R91+'Point A RAW Results'!W91</f>
        <v>0</v>
      </c>
      <c r="C92" s="33">
        <f>'Point A RAW Results'!I91+'Point A RAW Results'!N91+'Point A RAW Results'!S91+'Point A RAW Results'!X91</f>
        <v>0</v>
      </c>
      <c r="D92" s="33">
        <f>('Point A RAW Results'!J91+'Point A RAW Results'!K91+'Point A RAW Results'!O91+'Point A RAW Results'!P91+'Point A RAW Results'!T91+'Point A RAW Results'!U91+'Point A RAW Results'!Y91+'Point A RAW Results'!Z91)/2</f>
        <v>0</v>
      </c>
      <c r="E92" s="33">
        <f>'Point A RAW Results'!L91+'Point A RAW Results'!Q91+'Point A RAW Results'!V91+'Point A RAW Results'!AA91</f>
        <v>0</v>
      </c>
      <c r="F92" s="41"/>
      <c r="AX92" s="32"/>
      <c r="AY92" s="14">
        <v>20</v>
      </c>
      <c r="AZ92" s="14">
        <v>0</v>
      </c>
      <c r="BA92" s="15">
        <f t="shared" ref="BA92" si="33">BA85</f>
        <v>-20</v>
      </c>
      <c r="BB92" s="16"/>
      <c r="BC92" s="17"/>
      <c r="BD92" s="18">
        <f t="shared" ref="BD92" si="34">BD91</f>
        <v>-20</v>
      </c>
    </row>
    <row r="93" spans="1:56" x14ac:dyDescent="0.35">
      <c r="A93" s="32">
        <f>'Point A RAW Results'!A92</f>
        <v>0</v>
      </c>
      <c r="B93" s="33">
        <f>'Point A RAW Results'!H92+'Point A RAW Results'!M92+'Point A RAW Results'!R92+'Point A RAW Results'!W92</f>
        <v>0</v>
      </c>
      <c r="C93" s="33">
        <f>'Point A RAW Results'!I92+'Point A RAW Results'!N92+'Point A RAW Results'!S92+'Point A RAW Results'!X92</f>
        <v>0</v>
      </c>
      <c r="D93" s="33">
        <f>('Point A RAW Results'!J92+'Point A RAW Results'!K92+'Point A RAW Results'!O92+'Point A RAW Results'!P92+'Point A RAW Results'!T92+'Point A RAW Results'!U92+'Point A RAW Results'!Y92+'Point A RAW Results'!Z92)/2</f>
        <v>0</v>
      </c>
      <c r="E93" s="33">
        <f>'Point A RAW Results'!L92+'Point A RAW Results'!Q92+'Point A RAW Results'!V92+'Point A RAW Results'!AA92</f>
        <v>0</v>
      </c>
      <c r="F93" s="41"/>
      <c r="AX93" s="32" t="s">
        <v>50</v>
      </c>
      <c r="AY93" s="63" t="s">
        <v>79</v>
      </c>
      <c r="AZ93" s="63" t="s">
        <v>80</v>
      </c>
      <c r="BA93" s="66" t="s">
        <v>5</v>
      </c>
      <c r="BB93" s="67" t="s">
        <v>6</v>
      </c>
      <c r="BC93" s="68" t="s">
        <v>3</v>
      </c>
      <c r="BD93" s="69" t="s">
        <v>4</v>
      </c>
    </row>
    <row r="94" spans="1:56" x14ac:dyDescent="0.35">
      <c r="A94" s="32">
        <f>'Point A RAW Results'!A93</f>
        <v>0</v>
      </c>
      <c r="B94" s="33">
        <f>'Point A RAW Results'!H93+'Point A RAW Results'!M93+'Point A RAW Results'!R93+'Point A RAW Results'!W93</f>
        <v>0</v>
      </c>
      <c r="C94" s="33">
        <f>'Point A RAW Results'!I93+'Point A RAW Results'!N93+'Point A RAW Results'!S93+'Point A RAW Results'!X93</f>
        <v>0</v>
      </c>
      <c r="D94" s="33">
        <f>('Point A RAW Results'!J93+'Point A RAW Results'!K93+'Point A RAW Results'!O93+'Point A RAW Results'!P93+'Point A RAW Results'!T93+'Point A RAW Results'!U93+'Point A RAW Results'!Y93+'Point A RAW Results'!Z93)/2</f>
        <v>0</v>
      </c>
      <c r="E94" s="33">
        <f>'Point A RAW Results'!L93+'Point A RAW Results'!Q93+'Point A RAW Results'!V93+'Point A RAW Results'!AA93</f>
        <v>0</v>
      </c>
      <c r="F94" s="41"/>
      <c r="AX94" s="32">
        <f>'Point A RAW Results'!A12</f>
        <v>0</v>
      </c>
      <c r="AY94" s="14">
        <v>20</v>
      </c>
      <c r="AZ94" s="14">
        <v>0</v>
      </c>
      <c r="BA94" s="15">
        <f>B13-$BF$3</f>
        <v>-20</v>
      </c>
      <c r="BB94" s="16">
        <f>C13-$BF$3</f>
        <v>-20</v>
      </c>
      <c r="BC94" s="17"/>
      <c r="BD94" s="18"/>
    </row>
    <row r="95" spans="1:56" x14ac:dyDescent="0.35">
      <c r="A95" s="32">
        <f>'Point A RAW Results'!A94</f>
        <v>0</v>
      </c>
      <c r="B95" s="33">
        <f>'Point A RAW Results'!H94+'Point A RAW Results'!M94+'Point A RAW Results'!R94+'Point A RAW Results'!W94</f>
        <v>0</v>
      </c>
      <c r="C95" s="33">
        <f>'Point A RAW Results'!I94+'Point A RAW Results'!N94+'Point A RAW Results'!S94+'Point A RAW Results'!X94</f>
        <v>0</v>
      </c>
      <c r="D95" s="33">
        <f>('Point A RAW Results'!J94+'Point A RAW Results'!K94+'Point A RAW Results'!O94+'Point A RAW Results'!P94+'Point A RAW Results'!T94+'Point A RAW Results'!U94+'Point A RAW Results'!Y94+'Point A RAW Results'!Z94)/2</f>
        <v>0</v>
      </c>
      <c r="E95" s="33">
        <f>'Point A RAW Results'!L94+'Point A RAW Results'!Q94+'Point A RAW Results'!V94+'Point A RAW Results'!AA94</f>
        <v>0</v>
      </c>
      <c r="F95" s="41"/>
      <c r="AX95" s="32"/>
      <c r="AY95" s="14">
        <v>20</v>
      </c>
      <c r="AZ95" s="14">
        <v>0</v>
      </c>
      <c r="BA95" s="15"/>
      <c r="BB95" s="16">
        <f t="shared" ref="BB95" si="35">BB94</f>
        <v>-20</v>
      </c>
      <c r="BC95" s="17">
        <f>D13-$BF$3</f>
        <v>-20</v>
      </c>
      <c r="BD95" s="18"/>
    </row>
    <row r="96" spans="1:56" x14ac:dyDescent="0.35">
      <c r="A96" s="32">
        <f>'Point A RAW Results'!A95</f>
        <v>0</v>
      </c>
      <c r="B96" s="33">
        <f>'Point A RAW Results'!H95+'Point A RAW Results'!M95+'Point A RAW Results'!R95+'Point A RAW Results'!W95</f>
        <v>0</v>
      </c>
      <c r="C96" s="33">
        <f>'Point A RAW Results'!I95+'Point A RAW Results'!N95+'Point A RAW Results'!S95+'Point A RAW Results'!X95</f>
        <v>0</v>
      </c>
      <c r="D96" s="33">
        <f>('Point A RAW Results'!J95+'Point A RAW Results'!K95+'Point A RAW Results'!O95+'Point A RAW Results'!P95+'Point A RAW Results'!T95+'Point A RAW Results'!U95+'Point A RAW Results'!Y95+'Point A RAW Results'!Z95)/2</f>
        <v>0</v>
      </c>
      <c r="E96" s="33">
        <f>'Point A RAW Results'!L95+'Point A RAW Results'!Q95+'Point A RAW Results'!V95+'Point A RAW Results'!AA95</f>
        <v>0</v>
      </c>
      <c r="F96" s="41"/>
      <c r="AX96" s="32"/>
      <c r="AY96" s="14">
        <v>20</v>
      </c>
      <c r="AZ96" s="14">
        <v>20</v>
      </c>
      <c r="BA96" s="15"/>
      <c r="BB96" s="16"/>
      <c r="BC96" s="17">
        <f t="shared" ref="BC96" si="36">BC95</f>
        <v>-20</v>
      </c>
      <c r="BD96" s="18"/>
    </row>
    <row r="97" spans="1:56" x14ac:dyDescent="0.35">
      <c r="A97" s="32">
        <f>'Point A RAW Results'!A96</f>
        <v>0</v>
      </c>
      <c r="B97" s="33">
        <f>'Point A RAW Results'!H96+'Point A RAW Results'!M96+'Point A RAW Results'!R96+'Point A RAW Results'!W96</f>
        <v>0</v>
      </c>
      <c r="C97" s="33">
        <f>'Point A RAW Results'!I96+'Point A RAW Results'!N96+'Point A RAW Results'!S96+'Point A RAW Results'!X96</f>
        <v>0</v>
      </c>
      <c r="D97" s="33">
        <f>('Point A RAW Results'!J96+'Point A RAW Results'!K96+'Point A RAW Results'!O96+'Point A RAW Results'!P96+'Point A RAW Results'!T96+'Point A RAW Results'!U96+'Point A RAW Results'!Y96+'Point A RAW Results'!Z96)/2</f>
        <v>0</v>
      </c>
      <c r="E97" s="33">
        <f>'Point A RAW Results'!L96+'Point A RAW Results'!Q96+'Point A RAW Results'!V96+'Point A RAW Results'!AA96</f>
        <v>0</v>
      </c>
      <c r="F97" s="41"/>
      <c r="AX97" s="32"/>
      <c r="AY97" s="14">
        <v>0</v>
      </c>
      <c r="AZ97" s="14">
        <v>20</v>
      </c>
      <c r="BA97" s="15"/>
      <c r="BB97" s="16"/>
      <c r="BC97" s="17"/>
      <c r="BD97" s="18"/>
    </row>
    <row r="98" spans="1:56" x14ac:dyDescent="0.35">
      <c r="A98" s="32">
        <f>'Point A RAW Results'!A97</f>
        <v>0</v>
      </c>
      <c r="B98" s="33">
        <f>'Point A RAW Results'!H97+'Point A RAW Results'!M97+'Point A RAW Results'!R97+'Point A RAW Results'!W97</f>
        <v>0</v>
      </c>
      <c r="C98" s="33">
        <f>'Point A RAW Results'!I97+'Point A RAW Results'!N97+'Point A RAW Results'!S97+'Point A RAW Results'!X97</f>
        <v>0</v>
      </c>
      <c r="D98" s="33">
        <f>('Point A RAW Results'!J97+'Point A RAW Results'!K97+'Point A RAW Results'!O97+'Point A RAW Results'!P97+'Point A RAW Results'!T97+'Point A RAW Results'!U97+'Point A RAW Results'!Y97+'Point A RAW Results'!Z97)/2</f>
        <v>0</v>
      </c>
      <c r="E98" s="33">
        <f>'Point A RAW Results'!L97+'Point A RAW Results'!Q97+'Point A RAW Results'!V97+'Point A RAW Results'!AA97</f>
        <v>0</v>
      </c>
      <c r="F98" s="41"/>
      <c r="AX98" s="32"/>
      <c r="AY98" s="14">
        <v>0</v>
      </c>
      <c r="AZ98" s="14">
        <v>20</v>
      </c>
      <c r="BA98" s="15"/>
      <c r="BB98" s="16"/>
      <c r="BC98" s="17"/>
      <c r="BD98" s="18"/>
    </row>
    <row r="99" spans="1:56" x14ac:dyDescent="0.35">
      <c r="A99" s="32">
        <f>'Point A RAW Results'!A98</f>
        <v>0</v>
      </c>
      <c r="B99" s="33">
        <f>'Point A RAW Results'!H98+'Point A RAW Results'!M98+'Point A RAW Results'!R98+'Point A RAW Results'!W98</f>
        <v>0</v>
      </c>
      <c r="C99" s="33">
        <f>'Point A RAW Results'!I98+'Point A RAW Results'!N98+'Point A RAW Results'!S98+'Point A RAW Results'!X98</f>
        <v>0</v>
      </c>
      <c r="D99" s="33">
        <f>('Point A RAW Results'!J98+'Point A RAW Results'!K98+'Point A RAW Results'!O98+'Point A RAW Results'!P98+'Point A RAW Results'!T98+'Point A RAW Results'!U98+'Point A RAW Results'!Y98+'Point A RAW Results'!Z98)/2</f>
        <v>0</v>
      </c>
      <c r="E99" s="33">
        <f>'Point A RAW Results'!L98+'Point A RAW Results'!Q98+'Point A RAW Results'!V98+'Point A RAW Results'!AA98</f>
        <v>0</v>
      </c>
      <c r="F99" s="41"/>
      <c r="AX99" s="32"/>
      <c r="AY99" s="14">
        <v>0</v>
      </c>
      <c r="AZ99" s="14">
        <v>20</v>
      </c>
      <c r="BA99" s="15"/>
      <c r="BB99" s="16"/>
      <c r="BC99" s="17"/>
      <c r="BD99" s="18"/>
    </row>
    <row r="100" spans="1:56" x14ac:dyDescent="0.35">
      <c r="A100" s="32">
        <f>'Point A RAW Results'!A99</f>
        <v>0</v>
      </c>
      <c r="B100" s="33">
        <f>'Point A RAW Results'!H99+'Point A RAW Results'!M99+'Point A RAW Results'!R99+'Point A RAW Results'!W99</f>
        <v>0</v>
      </c>
      <c r="C100" s="33">
        <f>'Point A RAW Results'!I99+'Point A RAW Results'!N99+'Point A RAW Results'!S99+'Point A RAW Results'!X99</f>
        <v>0</v>
      </c>
      <c r="D100" s="33">
        <f>('Point A RAW Results'!J99+'Point A RAW Results'!K99+'Point A RAW Results'!O99+'Point A RAW Results'!P99+'Point A RAW Results'!T99+'Point A RAW Results'!U99+'Point A RAW Results'!Y99+'Point A RAW Results'!Z99)/2</f>
        <v>0</v>
      </c>
      <c r="E100" s="33">
        <f>'Point A RAW Results'!L99+'Point A RAW Results'!Q99+'Point A RAW Results'!V99+'Point A RAW Results'!AA99</f>
        <v>0</v>
      </c>
      <c r="F100" s="41"/>
      <c r="AX100" s="32"/>
      <c r="AY100" s="14">
        <v>20</v>
      </c>
      <c r="AZ100" s="14">
        <v>20</v>
      </c>
      <c r="BA100" s="15"/>
      <c r="BB100" s="16"/>
      <c r="BC100" s="17"/>
      <c r="BD100" s="18">
        <f>E13-$BF$3</f>
        <v>-20</v>
      </c>
    </row>
    <row r="101" spans="1:56" x14ac:dyDescent="0.35">
      <c r="A101" s="32">
        <f>'Point A RAW Results'!A100</f>
        <v>0</v>
      </c>
      <c r="B101" s="33">
        <f>'Point A RAW Results'!H100+'Point A RAW Results'!M100+'Point A RAW Results'!R100+'Point A RAW Results'!W100</f>
        <v>0</v>
      </c>
      <c r="C101" s="33">
        <f>'Point A RAW Results'!I100+'Point A RAW Results'!N100+'Point A RAW Results'!S100+'Point A RAW Results'!X100</f>
        <v>0</v>
      </c>
      <c r="D101" s="33">
        <f>('Point A RAW Results'!J100+'Point A RAW Results'!K100+'Point A RAW Results'!O100+'Point A RAW Results'!P100+'Point A RAW Results'!T100+'Point A RAW Results'!U100+'Point A RAW Results'!Y100+'Point A RAW Results'!Z100)/2</f>
        <v>0</v>
      </c>
      <c r="E101" s="33">
        <f>'Point A RAW Results'!L100+'Point A RAW Results'!Q100+'Point A RAW Results'!V100+'Point A RAW Results'!AA100</f>
        <v>0</v>
      </c>
      <c r="F101" s="41"/>
      <c r="AX101" s="32"/>
      <c r="AY101" s="14">
        <v>20</v>
      </c>
      <c r="AZ101" s="14">
        <v>0</v>
      </c>
      <c r="BA101" s="15">
        <f t="shared" ref="BA101" si="37">BA94</f>
        <v>-20</v>
      </c>
      <c r="BB101" s="16"/>
      <c r="BC101" s="17"/>
      <c r="BD101" s="18">
        <f t="shared" ref="BD101" si="38">BD100</f>
        <v>-20</v>
      </c>
    </row>
    <row r="102" spans="1:56" x14ac:dyDescent="0.35">
      <c r="A102" s="32">
        <f>'Point A RAW Results'!A101</f>
        <v>0</v>
      </c>
      <c r="B102" s="33">
        <f>'Point A RAW Results'!H101+'Point A RAW Results'!M101+'Point A RAW Results'!R101+'Point A RAW Results'!W101</f>
        <v>0</v>
      </c>
      <c r="C102" s="33">
        <f>'Point A RAW Results'!I101+'Point A RAW Results'!N101+'Point A RAW Results'!S101+'Point A RAW Results'!X101</f>
        <v>0</v>
      </c>
      <c r="D102" s="33">
        <f>('Point A RAW Results'!J101+'Point A RAW Results'!K101+'Point A RAW Results'!O101+'Point A RAW Results'!P101+'Point A RAW Results'!T101+'Point A RAW Results'!U101+'Point A RAW Results'!Y101+'Point A RAW Results'!Z101)/2</f>
        <v>0</v>
      </c>
      <c r="E102" s="33">
        <f>'Point A RAW Results'!L101+'Point A RAW Results'!Q101+'Point A RAW Results'!V101+'Point A RAW Results'!AA101</f>
        <v>0</v>
      </c>
      <c r="F102" s="41"/>
      <c r="AX102" s="32" t="s">
        <v>50</v>
      </c>
      <c r="AY102" s="63" t="s">
        <v>79</v>
      </c>
      <c r="AZ102" s="63" t="s">
        <v>80</v>
      </c>
      <c r="BA102" s="66" t="s">
        <v>5</v>
      </c>
      <c r="BB102" s="67" t="s">
        <v>6</v>
      </c>
      <c r="BC102" s="68" t="s">
        <v>3</v>
      </c>
      <c r="BD102" s="69" t="s">
        <v>4</v>
      </c>
    </row>
    <row r="103" spans="1:56" x14ac:dyDescent="0.35">
      <c r="A103" s="32">
        <f>'Point A RAW Results'!A102</f>
        <v>0</v>
      </c>
      <c r="B103" s="33">
        <f>'Point A RAW Results'!H102+'Point A RAW Results'!M102+'Point A RAW Results'!R102+'Point A RAW Results'!W102</f>
        <v>0</v>
      </c>
      <c r="C103" s="33">
        <f>'Point A RAW Results'!I102+'Point A RAW Results'!N102+'Point A RAW Results'!S102+'Point A RAW Results'!X102</f>
        <v>0</v>
      </c>
      <c r="D103" s="33">
        <f>('Point A RAW Results'!J102+'Point A RAW Results'!K102+'Point A RAW Results'!O102+'Point A RAW Results'!P102+'Point A RAW Results'!T102+'Point A RAW Results'!U102+'Point A RAW Results'!Y102+'Point A RAW Results'!Z102)/2</f>
        <v>0</v>
      </c>
      <c r="E103" s="33">
        <f>'Point A RAW Results'!L102+'Point A RAW Results'!Q102+'Point A RAW Results'!V102+'Point A RAW Results'!AA102</f>
        <v>0</v>
      </c>
      <c r="F103" s="41"/>
      <c r="AX103" s="32">
        <f>'Point A RAW Results'!A13</f>
        <v>0</v>
      </c>
      <c r="AY103" s="14">
        <v>20</v>
      </c>
      <c r="AZ103" s="14">
        <v>0</v>
      </c>
      <c r="BA103" s="15">
        <f>B14-$BF$3</f>
        <v>-20</v>
      </c>
      <c r="BB103" s="16">
        <f>C14-$BF$3</f>
        <v>-20</v>
      </c>
      <c r="BC103" s="17"/>
      <c r="BD103" s="18"/>
    </row>
    <row r="104" spans="1:56" x14ac:dyDescent="0.35">
      <c r="A104" s="32">
        <f>'Point A RAW Results'!A103</f>
        <v>0</v>
      </c>
      <c r="B104" s="33">
        <f>'Point A RAW Results'!H103+'Point A RAW Results'!M103+'Point A RAW Results'!R103+'Point A RAW Results'!W103</f>
        <v>0</v>
      </c>
      <c r="C104" s="33">
        <f>'Point A RAW Results'!I103+'Point A RAW Results'!N103+'Point A RAW Results'!S103+'Point A RAW Results'!X103</f>
        <v>0</v>
      </c>
      <c r="D104" s="33">
        <f>('Point A RAW Results'!J103+'Point A RAW Results'!K103+'Point A RAW Results'!O103+'Point A RAW Results'!P103+'Point A RAW Results'!T103+'Point A RAW Results'!U103+'Point A RAW Results'!Y103+'Point A RAW Results'!Z103)/2</f>
        <v>0</v>
      </c>
      <c r="E104" s="33">
        <f>'Point A RAW Results'!L103+'Point A RAW Results'!Q103+'Point A RAW Results'!V103+'Point A RAW Results'!AA103</f>
        <v>0</v>
      </c>
      <c r="F104" s="41"/>
      <c r="AX104" s="32"/>
      <c r="AY104" s="14">
        <v>20</v>
      </c>
      <c r="AZ104" s="14">
        <v>0</v>
      </c>
      <c r="BA104" s="15"/>
      <c r="BB104" s="16">
        <f t="shared" ref="BB104" si="39">BB103</f>
        <v>-20</v>
      </c>
      <c r="BC104" s="17">
        <f>D14-$BF$3</f>
        <v>-20</v>
      </c>
      <c r="BD104" s="18"/>
    </row>
    <row r="105" spans="1:56" x14ac:dyDescent="0.35">
      <c r="A105" s="32">
        <f>'Point A RAW Results'!A104</f>
        <v>0</v>
      </c>
      <c r="B105" s="33">
        <f>'Point A RAW Results'!H104+'Point A RAW Results'!M104+'Point A RAW Results'!R104+'Point A RAW Results'!W104</f>
        <v>0</v>
      </c>
      <c r="C105" s="33">
        <f>'Point A RAW Results'!I104+'Point A RAW Results'!N104+'Point A RAW Results'!S104+'Point A RAW Results'!X104</f>
        <v>0</v>
      </c>
      <c r="D105" s="33">
        <f>('Point A RAW Results'!J104+'Point A RAW Results'!K104+'Point A RAW Results'!O104+'Point A RAW Results'!P104+'Point A RAW Results'!T104+'Point A RAW Results'!U104+'Point A RAW Results'!Y104+'Point A RAW Results'!Z104)/2</f>
        <v>0</v>
      </c>
      <c r="E105" s="33">
        <f>'Point A RAW Results'!L104+'Point A RAW Results'!Q104+'Point A RAW Results'!V104+'Point A RAW Results'!AA104</f>
        <v>0</v>
      </c>
      <c r="F105" s="41"/>
      <c r="AX105" s="32"/>
      <c r="AY105" s="14">
        <v>20</v>
      </c>
      <c r="AZ105" s="14">
        <v>20</v>
      </c>
      <c r="BA105" s="15"/>
      <c r="BB105" s="16"/>
      <c r="BC105" s="17">
        <f t="shared" ref="BC105" si="40">BC104</f>
        <v>-20</v>
      </c>
      <c r="BD105" s="18"/>
    </row>
    <row r="106" spans="1:56" x14ac:dyDescent="0.35">
      <c r="A106" s="32">
        <f>'Point A RAW Results'!A105</f>
        <v>0</v>
      </c>
      <c r="B106" s="33">
        <f>'Point A RAW Results'!H105+'Point A RAW Results'!M105+'Point A RAW Results'!R105+'Point A RAW Results'!W105</f>
        <v>0</v>
      </c>
      <c r="C106" s="33">
        <f>'Point A RAW Results'!I105+'Point A RAW Results'!N105+'Point A RAW Results'!S105+'Point A RAW Results'!X105</f>
        <v>0</v>
      </c>
      <c r="D106" s="33">
        <f>('Point A RAW Results'!J105+'Point A RAW Results'!K105+'Point A RAW Results'!O105+'Point A RAW Results'!P105+'Point A RAW Results'!T105+'Point A RAW Results'!U105+'Point A RAW Results'!Y105+'Point A RAW Results'!Z105)/2</f>
        <v>0</v>
      </c>
      <c r="E106" s="33">
        <f>'Point A RAW Results'!L105+'Point A RAW Results'!Q105+'Point A RAW Results'!V105+'Point A RAW Results'!AA105</f>
        <v>0</v>
      </c>
      <c r="F106" s="41"/>
      <c r="AX106" s="32"/>
      <c r="AY106" s="14">
        <v>0</v>
      </c>
      <c r="AZ106" s="14">
        <v>20</v>
      </c>
      <c r="BA106" s="15"/>
      <c r="BB106" s="16"/>
      <c r="BC106" s="17"/>
      <c r="BD106" s="18"/>
    </row>
    <row r="107" spans="1:56" x14ac:dyDescent="0.35">
      <c r="A107" s="32">
        <f>'Point A RAW Results'!A106</f>
        <v>0</v>
      </c>
      <c r="B107" s="33">
        <f>'Point A RAW Results'!H106+'Point A RAW Results'!M106+'Point A RAW Results'!R106+'Point A RAW Results'!W106</f>
        <v>0</v>
      </c>
      <c r="C107" s="33">
        <f>'Point A RAW Results'!I106+'Point A RAW Results'!N106+'Point A RAW Results'!S106+'Point A RAW Results'!X106</f>
        <v>0</v>
      </c>
      <c r="D107" s="33">
        <f>('Point A RAW Results'!J106+'Point A RAW Results'!K106+'Point A RAW Results'!O106+'Point A RAW Results'!P106+'Point A RAW Results'!T106+'Point A RAW Results'!U106+'Point A RAW Results'!Y106+'Point A RAW Results'!Z106)/2</f>
        <v>0</v>
      </c>
      <c r="E107" s="33">
        <f>'Point A RAW Results'!L106+'Point A RAW Results'!Q106+'Point A RAW Results'!V106+'Point A RAW Results'!AA106</f>
        <v>0</v>
      </c>
      <c r="F107" s="41"/>
      <c r="AX107" s="32"/>
      <c r="AY107" s="14">
        <v>0</v>
      </c>
      <c r="AZ107" s="14">
        <v>20</v>
      </c>
      <c r="BA107" s="15"/>
      <c r="BB107" s="16"/>
      <c r="BC107" s="17"/>
      <c r="BD107" s="18"/>
    </row>
    <row r="108" spans="1:56" x14ac:dyDescent="0.35">
      <c r="A108" s="32">
        <f>'Point A RAW Results'!A107</f>
        <v>0</v>
      </c>
      <c r="B108" s="33">
        <f>'Point A RAW Results'!H107+'Point A RAW Results'!M107+'Point A RAW Results'!R107+'Point A RAW Results'!W107</f>
        <v>0</v>
      </c>
      <c r="C108" s="33">
        <f>'Point A RAW Results'!I107+'Point A RAW Results'!N107+'Point A RAW Results'!S107+'Point A RAW Results'!X107</f>
        <v>0</v>
      </c>
      <c r="D108" s="33">
        <f>('Point A RAW Results'!J107+'Point A RAW Results'!K107+'Point A RAW Results'!O107+'Point A RAW Results'!P107+'Point A RAW Results'!T107+'Point A RAW Results'!U107+'Point A RAW Results'!Y107+'Point A RAW Results'!Z107)/2</f>
        <v>0</v>
      </c>
      <c r="E108" s="33">
        <f>'Point A RAW Results'!L107+'Point A RAW Results'!Q107+'Point A RAW Results'!V107+'Point A RAW Results'!AA107</f>
        <v>0</v>
      </c>
      <c r="F108" s="41"/>
      <c r="AX108" s="32"/>
      <c r="AY108" s="14">
        <v>0</v>
      </c>
      <c r="AZ108" s="14">
        <v>20</v>
      </c>
      <c r="BA108" s="15"/>
      <c r="BB108" s="16"/>
      <c r="BC108" s="17"/>
      <c r="BD108" s="18"/>
    </row>
    <row r="109" spans="1:56" x14ac:dyDescent="0.35">
      <c r="A109" s="32">
        <f>'Point A RAW Results'!A108</f>
        <v>0</v>
      </c>
      <c r="B109" s="33">
        <f>'Point A RAW Results'!H108+'Point A RAW Results'!M108+'Point A RAW Results'!R108+'Point A RAW Results'!W108</f>
        <v>0</v>
      </c>
      <c r="C109" s="33">
        <f>'Point A RAW Results'!I108+'Point A RAW Results'!N108+'Point A RAW Results'!S108+'Point A RAW Results'!X108</f>
        <v>0</v>
      </c>
      <c r="D109" s="33">
        <f>('Point A RAW Results'!J108+'Point A RAW Results'!K108+'Point A RAW Results'!O108+'Point A RAW Results'!P108+'Point A RAW Results'!T108+'Point A RAW Results'!U108+'Point A RAW Results'!Y108+'Point A RAW Results'!Z108)/2</f>
        <v>0</v>
      </c>
      <c r="E109" s="33">
        <f>'Point A RAW Results'!L108+'Point A RAW Results'!Q108+'Point A RAW Results'!V108+'Point A RAW Results'!AA108</f>
        <v>0</v>
      </c>
      <c r="F109" s="41"/>
      <c r="AX109" s="32"/>
      <c r="AY109" s="14">
        <v>20</v>
      </c>
      <c r="AZ109" s="14">
        <v>20</v>
      </c>
      <c r="BA109" s="15"/>
      <c r="BB109" s="16"/>
      <c r="BC109" s="17"/>
      <c r="BD109" s="18">
        <f>E14-$BF$3</f>
        <v>-20</v>
      </c>
    </row>
    <row r="110" spans="1:56" x14ac:dyDescent="0.35">
      <c r="A110" s="32">
        <f>'Point A RAW Results'!A109</f>
        <v>0</v>
      </c>
      <c r="B110" s="33">
        <f>'Point A RAW Results'!H109+'Point A RAW Results'!M109+'Point A RAW Results'!R109+'Point A RAW Results'!W109</f>
        <v>0</v>
      </c>
      <c r="C110" s="33">
        <f>'Point A RAW Results'!I109+'Point A RAW Results'!N109+'Point A RAW Results'!S109+'Point A RAW Results'!X109</f>
        <v>0</v>
      </c>
      <c r="D110" s="33">
        <f>('Point A RAW Results'!J109+'Point A RAW Results'!K109+'Point A RAW Results'!O109+'Point A RAW Results'!P109+'Point A RAW Results'!T109+'Point A RAW Results'!U109+'Point A RAW Results'!Y109+'Point A RAW Results'!Z109)/2</f>
        <v>0</v>
      </c>
      <c r="E110" s="33">
        <f>'Point A RAW Results'!L109+'Point A RAW Results'!Q109+'Point A RAW Results'!V109+'Point A RAW Results'!AA109</f>
        <v>0</v>
      </c>
      <c r="F110" s="41"/>
      <c r="AX110" s="32"/>
      <c r="AY110" s="14">
        <v>20</v>
      </c>
      <c r="AZ110" s="14">
        <v>0</v>
      </c>
      <c r="BA110" s="15">
        <f t="shared" ref="BA110" si="41">BA103</f>
        <v>-20</v>
      </c>
      <c r="BB110" s="16"/>
      <c r="BC110" s="17"/>
      <c r="BD110" s="18">
        <f t="shared" ref="BD110" si="42">BD109</f>
        <v>-20</v>
      </c>
    </row>
    <row r="111" spans="1:56" x14ac:dyDescent="0.35">
      <c r="A111" s="32">
        <f>'Point A RAW Results'!A110</f>
        <v>0</v>
      </c>
      <c r="B111" s="33">
        <f>'Point A RAW Results'!H110+'Point A RAW Results'!M110+'Point A RAW Results'!R110+'Point A RAW Results'!W110</f>
        <v>0</v>
      </c>
      <c r="C111" s="33">
        <f>'Point A RAW Results'!I110+'Point A RAW Results'!N110+'Point A RAW Results'!S110+'Point A RAW Results'!X110</f>
        <v>0</v>
      </c>
      <c r="D111" s="33">
        <f>('Point A RAW Results'!J110+'Point A RAW Results'!K110+'Point A RAW Results'!O110+'Point A RAW Results'!P110+'Point A RAW Results'!T110+'Point A RAW Results'!U110+'Point A RAW Results'!Y110+'Point A RAW Results'!Z110)/2</f>
        <v>0</v>
      </c>
      <c r="E111" s="33">
        <f>'Point A RAW Results'!L110+'Point A RAW Results'!Q110+'Point A RAW Results'!V110+'Point A RAW Results'!AA110</f>
        <v>0</v>
      </c>
      <c r="F111" s="41"/>
      <c r="AX111" s="32" t="s">
        <v>50</v>
      </c>
      <c r="AY111" s="63" t="s">
        <v>79</v>
      </c>
      <c r="AZ111" s="63" t="s">
        <v>80</v>
      </c>
      <c r="BA111" s="66" t="s">
        <v>5</v>
      </c>
      <c r="BB111" s="67" t="s">
        <v>6</v>
      </c>
      <c r="BC111" s="68" t="s">
        <v>3</v>
      </c>
      <c r="BD111" s="69" t="s">
        <v>4</v>
      </c>
    </row>
    <row r="112" spans="1:56" x14ac:dyDescent="0.35">
      <c r="A112" s="32">
        <f>'Point A RAW Results'!A111</f>
        <v>0</v>
      </c>
      <c r="B112" s="33">
        <f>'Point A RAW Results'!H111+'Point A RAW Results'!M111+'Point A RAW Results'!R111+'Point A RAW Results'!W111</f>
        <v>0</v>
      </c>
      <c r="C112" s="33">
        <f>'Point A RAW Results'!I111+'Point A RAW Results'!N111+'Point A RAW Results'!S111+'Point A RAW Results'!X111</f>
        <v>0</v>
      </c>
      <c r="D112" s="33">
        <f>('Point A RAW Results'!J111+'Point A RAW Results'!K111+'Point A RAW Results'!O111+'Point A RAW Results'!P111+'Point A RAW Results'!T111+'Point A RAW Results'!U111+'Point A RAW Results'!Y111+'Point A RAW Results'!Z111)/2</f>
        <v>0</v>
      </c>
      <c r="E112" s="33">
        <f>'Point A RAW Results'!L111+'Point A RAW Results'!Q111+'Point A RAW Results'!V111+'Point A RAW Results'!AA111</f>
        <v>0</v>
      </c>
      <c r="F112" s="41"/>
      <c r="AX112" s="32">
        <f>'Point A RAW Results'!A14</f>
        <v>0</v>
      </c>
      <c r="AY112" s="14">
        <v>20</v>
      </c>
      <c r="AZ112" s="14">
        <v>0</v>
      </c>
      <c r="BA112" s="15">
        <f>B15-$BF$3</f>
        <v>-20</v>
      </c>
      <c r="BB112" s="16">
        <f>C15-$BF$3</f>
        <v>-20</v>
      </c>
      <c r="BC112" s="17"/>
      <c r="BD112" s="18"/>
    </row>
    <row r="113" spans="1:56" x14ac:dyDescent="0.35">
      <c r="A113" s="32">
        <f>'Point A RAW Results'!A112</f>
        <v>0</v>
      </c>
      <c r="B113" s="33">
        <f>'Point A RAW Results'!H112+'Point A RAW Results'!M112+'Point A RAW Results'!R112+'Point A RAW Results'!W112</f>
        <v>0</v>
      </c>
      <c r="C113" s="33">
        <f>'Point A RAW Results'!I112+'Point A RAW Results'!N112+'Point A RAW Results'!S112+'Point A RAW Results'!X112</f>
        <v>0</v>
      </c>
      <c r="D113" s="33">
        <f>('Point A RAW Results'!J112+'Point A RAW Results'!K112+'Point A RAW Results'!O112+'Point A RAW Results'!P112+'Point A RAW Results'!T112+'Point A RAW Results'!U112+'Point A RAW Results'!Y112+'Point A RAW Results'!Z112)/2</f>
        <v>0</v>
      </c>
      <c r="E113" s="33">
        <f>'Point A RAW Results'!L112+'Point A RAW Results'!Q112+'Point A RAW Results'!V112+'Point A RAW Results'!AA112</f>
        <v>0</v>
      </c>
      <c r="F113" s="41"/>
      <c r="AX113" s="32"/>
      <c r="AY113" s="14">
        <v>20</v>
      </c>
      <c r="AZ113" s="14">
        <v>0</v>
      </c>
      <c r="BA113" s="15"/>
      <c r="BB113" s="16">
        <f t="shared" ref="BB113" si="43">BB112</f>
        <v>-20</v>
      </c>
      <c r="BC113" s="17">
        <f>D15-$BF$3</f>
        <v>-20</v>
      </c>
      <c r="BD113" s="18"/>
    </row>
    <row r="114" spans="1:56" x14ac:dyDescent="0.35">
      <c r="A114" s="32">
        <f>'Point A RAW Results'!A113</f>
        <v>0</v>
      </c>
      <c r="B114" s="33">
        <f>'Point A RAW Results'!H113+'Point A RAW Results'!M113+'Point A RAW Results'!R113+'Point A RAW Results'!W113</f>
        <v>0</v>
      </c>
      <c r="C114" s="33">
        <f>'Point A RAW Results'!I113+'Point A RAW Results'!N113+'Point A RAW Results'!S113+'Point A RAW Results'!X113</f>
        <v>0</v>
      </c>
      <c r="D114" s="33">
        <f>('Point A RAW Results'!J113+'Point A RAW Results'!K113+'Point A RAW Results'!O113+'Point A RAW Results'!P113+'Point A RAW Results'!T113+'Point A RAW Results'!U113+'Point A RAW Results'!Y113+'Point A RAW Results'!Z113)/2</f>
        <v>0</v>
      </c>
      <c r="E114" s="33">
        <f>'Point A RAW Results'!L113+'Point A RAW Results'!Q113+'Point A RAW Results'!V113+'Point A RAW Results'!AA113</f>
        <v>0</v>
      </c>
      <c r="F114" s="41"/>
      <c r="AX114" s="32"/>
      <c r="AY114" s="14">
        <v>20</v>
      </c>
      <c r="AZ114" s="14">
        <v>20</v>
      </c>
      <c r="BA114" s="15"/>
      <c r="BB114" s="16"/>
      <c r="BC114" s="17">
        <f t="shared" ref="BC114" si="44">BC113</f>
        <v>-20</v>
      </c>
      <c r="BD114" s="18"/>
    </row>
    <row r="115" spans="1:56" x14ac:dyDescent="0.35">
      <c r="A115" s="32">
        <f>'Point A RAW Results'!A114</f>
        <v>0</v>
      </c>
      <c r="B115" s="33">
        <f>'Point A RAW Results'!H114+'Point A RAW Results'!M114+'Point A RAW Results'!R114+'Point A RAW Results'!W114</f>
        <v>0</v>
      </c>
      <c r="C115" s="33">
        <f>'Point A RAW Results'!I114+'Point A RAW Results'!N114+'Point A RAW Results'!S114+'Point A RAW Results'!X114</f>
        <v>0</v>
      </c>
      <c r="D115" s="33">
        <f>('Point A RAW Results'!J114+'Point A RAW Results'!K114+'Point A RAW Results'!O114+'Point A RAW Results'!P114+'Point A RAW Results'!T114+'Point A RAW Results'!U114+'Point A RAW Results'!Y114+'Point A RAW Results'!Z114)/2</f>
        <v>0</v>
      </c>
      <c r="E115" s="33">
        <f>'Point A RAW Results'!L114+'Point A RAW Results'!Q114+'Point A RAW Results'!V114+'Point A RAW Results'!AA114</f>
        <v>0</v>
      </c>
      <c r="F115" s="41"/>
      <c r="AX115" s="32"/>
      <c r="AY115" s="14">
        <v>0</v>
      </c>
      <c r="AZ115" s="14">
        <v>20</v>
      </c>
      <c r="BA115" s="15"/>
      <c r="BB115" s="16"/>
      <c r="BC115" s="17"/>
      <c r="BD115" s="18"/>
    </row>
    <row r="116" spans="1:56" x14ac:dyDescent="0.35">
      <c r="A116" s="32">
        <f>'Point A RAW Results'!A115</f>
        <v>0</v>
      </c>
      <c r="B116" s="33">
        <f>'Point A RAW Results'!H115+'Point A RAW Results'!M115+'Point A RAW Results'!R115+'Point A RAW Results'!W115</f>
        <v>0</v>
      </c>
      <c r="C116" s="33">
        <f>'Point A RAW Results'!I115+'Point A RAW Results'!N115+'Point A RAW Results'!S115+'Point A RAW Results'!X115</f>
        <v>0</v>
      </c>
      <c r="D116" s="33">
        <f>('Point A RAW Results'!J115+'Point A RAW Results'!K115+'Point A RAW Results'!O115+'Point A RAW Results'!P115+'Point A RAW Results'!T115+'Point A RAW Results'!U115+'Point A RAW Results'!Y115+'Point A RAW Results'!Z115)/2</f>
        <v>0</v>
      </c>
      <c r="E116" s="33">
        <f>'Point A RAW Results'!L115+'Point A RAW Results'!Q115+'Point A RAW Results'!V115+'Point A RAW Results'!AA115</f>
        <v>0</v>
      </c>
      <c r="F116" s="41"/>
      <c r="AX116" s="32"/>
      <c r="AY116" s="14">
        <v>0</v>
      </c>
      <c r="AZ116" s="14">
        <v>20</v>
      </c>
      <c r="BA116" s="15"/>
      <c r="BB116" s="16"/>
      <c r="BC116" s="17"/>
      <c r="BD116" s="18"/>
    </row>
    <row r="117" spans="1:56" x14ac:dyDescent="0.35">
      <c r="A117" s="32">
        <f>'Point A RAW Results'!A116</f>
        <v>0</v>
      </c>
      <c r="B117" s="33">
        <f>'Point A RAW Results'!H116+'Point A RAW Results'!M116+'Point A RAW Results'!R116+'Point A RAW Results'!W116</f>
        <v>0</v>
      </c>
      <c r="C117" s="33">
        <f>'Point A RAW Results'!I116+'Point A RAW Results'!N116+'Point A RAW Results'!S116+'Point A RAW Results'!X116</f>
        <v>0</v>
      </c>
      <c r="D117" s="33">
        <f>('Point A RAW Results'!J116+'Point A RAW Results'!K116+'Point A RAW Results'!O116+'Point A RAW Results'!P116+'Point A RAW Results'!T116+'Point A RAW Results'!U116+'Point A RAW Results'!Y116+'Point A RAW Results'!Z116)/2</f>
        <v>0</v>
      </c>
      <c r="E117" s="33">
        <f>'Point A RAW Results'!L116+'Point A RAW Results'!Q116+'Point A RAW Results'!V116+'Point A RAW Results'!AA116</f>
        <v>0</v>
      </c>
      <c r="F117" s="41"/>
      <c r="AX117" s="32"/>
      <c r="AY117" s="14">
        <v>0</v>
      </c>
      <c r="AZ117" s="14">
        <v>20</v>
      </c>
      <c r="BA117" s="15"/>
      <c r="BB117" s="16"/>
      <c r="BC117" s="17"/>
      <c r="BD117" s="18"/>
    </row>
    <row r="118" spans="1:56" x14ac:dyDescent="0.35">
      <c r="A118" s="32">
        <f>'Point A RAW Results'!A117</f>
        <v>0</v>
      </c>
      <c r="B118" s="33">
        <f>'Point A RAW Results'!H117+'Point A RAW Results'!M117+'Point A RAW Results'!R117+'Point A RAW Results'!W117</f>
        <v>0</v>
      </c>
      <c r="C118" s="33">
        <f>'Point A RAW Results'!I117+'Point A RAW Results'!N117+'Point A RAW Results'!S117+'Point A RAW Results'!X117</f>
        <v>0</v>
      </c>
      <c r="D118" s="33">
        <f>('Point A RAW Results'!J117+'Point A RAW Results'!K117+'Point A RAW Results'!O117+'Point A RAW Results'!P117+'Point A RAW Results'!T117+'Point A RAW Results'!U117+'Point A RAW Results'!Y117+'Point A RAW Results'!Z117)/2</f>
        <v>0</v>
      </c>
      <c r="E118" s="33">
        <f>'Point A RAW Results'!L117+'Point A RAW Results'!Q117+'Point A RAW Results'!V117+'Point A RAW Results'!AA117</f>
        <v>0</v>
      </c>
      <c r="F118" s="41"/>
      <c r="AX118" s="32"/>
      <c r="AY118" s="14">
        <v>20</v>
      </c>
      <c r="AZ118" s="14">
        <v>20</v>
      </c>
      <c r="BA118" s="15"/>
      <c r="BB118" s="16"/>
      <c r="BC118" s="17"/>
      <c r="BD118" s="18">
        <f>E15-$BF$3</f>
        <v>-20</v>
      </c>
    </row>
    <row r="119" spans="1:56" x14ac:dyDescent="0.35">
      <c r="A119" s="32">
        <f>'Point A RAW Results'!A118</f>
        <v>0</v>
      </c>
      <c r="B119" s="33">
        <f>'Point A RAW Results'!H118+'Point A RAW Results'!M118+'Point A RAW Results'!R118+'Point A RAW Results'!W118</f>
        <v>0</v>
      </c>
      <c r="C119" s="33">
        <f>'Point A RAW Results'!I118+'Point A RAW Results'!N118+'Point A RAW Results'!S118+'Point A RAW Results'!X118</f>
        <v>0</v>
      </c>
      <c r="D119" s="33">
        <f>('Point A RAW Results'!J118+'Point A RAW Results'!K118+'Point A RAW Results'!O118+'Point A RAW Results'!P118+'Point A RAW Results'!T118+'Point A RAW Results'!U118+'Point A RAW Results'!Y118+'Point A RAW Results'!Z118)/2</f>
        <v>0</v>
      </c>
      <c r="E119" s="33">
        <f>'Point A RAW Results'!L118+'Point A RAW Results'!Q118+'Point A RAW Results'!V118+'Point A RAW Results'!AA118</f>
        <v>0</v>
      </c>
      <c r="F119" s="41"/>
      <c r="AX119" s="32"/>
      <c r="AY119" s="14">
        <v>20</v>
      </c>
      <c r="AZ119" s="14">
        <v>0</v>
      </c>
      <c r="BA119" s="15">
        <f t="shared" ref="BA119" si="45">BA112</f>
        <v>-20</v>
      </c>
      <c r="BB119" s="16"/>
      <c r="BC119" s="17"/>
      <c r="BD119" s="18">
        <f t="shared" ref="BD119" si="46">BD118</f>
        <v>-20</v>
      </c>
    </row>
    <row r="120" spans="1:56" x14ac:dyDescent="0.35">
      <c r="A120" s="32">
        <f>'Point A RAW Results'!A119</f>
        <v>0</v>
      </c>
      <c r="B120" s="33">
        <f>'Point A RAW Results'!H119+'Point A RAW Results'!M119+'Point A RAW Results'!R119+'Point A RAW Results'!W119</f>
        <v>0</v>
      </c>
      <c r="C120" s="33">
        <f>'Point A RAW Results'!I119+'Point A RAW Results'!N119+'Point A RAW Results'!S119+'Point A RAW Results'!X119</f>
        <v>0</v>
      </c>
      <c r="D120" s="33">
        <f>('Point A RAW Results'!J119+'Point A RAW Results'!K119+'Point A RAW Results'!O119+'Point A RAW Results'!P119+'Point A RAW Results'!T119+'Point A RAW Results'!U119+'Point A RAW Results'!Y119+'Point A RAW Results'!Z119)/2</f>
        <v>0</v>
      </c>
      <c r="E120" s="33">
        <f>'Point A RAW Results'!L119+'Point A RAW Results'!Q119+'Point A RAW Results'!V119+'Point A RAW Results'!AA119</f>
        <v>0</v>
      </c>
      <c r="F120" s="41"/>
      <c r="AX120" s="32" t="s">
        <v>50</v>
      </c>
      <c r="AY120" s="63" t="s">
        <v>79</v>
      </c>
      <c r="AZ120" s="63" t="s">
        <v>80</v>
      </c>
      <c r="BA120" s="66" t="s">
        <v>5</v>
      </c>
      <c r="BB120" s="67" t="s">
        <v>6</v>
      </c>
      <c r="BC120" s="68" t="s">
        <v>3</v>
      </c>
      <c r="BD120" s="69" t="s">
        <v>4</v>
      </c>
    </row>
    <row r="121" spans="1:56" x14ac:dyDescent="0.35">
      <c r="A121" s="32">
        <f>'Point A RAW Results'!A120</f>
        <v>0</v>
      </c>
      <c r="B121" s="33">
        <f>'Point A RAW Results'!H120+'Point A RAW Results'!M120+'Point A RAW Results'!R120+'Point A RAW Results'!W120</f>
        <v>0</v>
      </c>
      <c r="C121" s="33">
        <f>'Point A RAW Results'!I120+'Point A RAW Results'!N120+'Point A RAW Results'!S120+'Point A RAW Results'!X120</f>
        <v>0</v>
      </c>
      <c r="D121" s="33">
        <f>('Point A RAW Results'!J120+'Point A RAW Results'!K120+'Point A RAW Results'!O120+'Point A RAW Results'!P120+'Point A RAW Results'!T120+'Point A RAW Results'!U120+'Point A RAW Results'!Y120+'Point A RAW Results'!Z120)/2</f>
        <v>0</v>
      </c>
      <c r="E121" s="33">
        <f>'Point A RAW Results'!L120+'Point A RAW Results'!Q120+'Point A RAW Results'!V120+'Point A RAW Results'!AA120</f>
        <v>0</v>
      </c>
      <c r="F121" s="41"/>
      <c r="AX121" s="32">
        <f>'Point A RAW Results'!A15</f>
        <v>0</v>
      </c>
      <c r="AY121" s="14">
        <v>20</v>
      </c>
      <c r="AZ121" s="14">
        <v>0</v>
      </c>
      <c r="BA121" s="15">
        <f>B16-$BF$3</f>
        <v>-20</v>
      </c>
      <c r="BB121" s="16">
        <f>C16-$BF$3</f>
        <v>-20</v>
      </c>
      <c r="BC121" s="17"/>
      <c r="BD121" s="18"/>
    </row>
    <row r="122" spans="1:56" x14ac:dyDescent="0.35">
      <c r="A122" s="32">
        <f>'Point A RAW Results'!A121</f>
        <v>0</v>
      </c>
      <c r="B122" s="33">
        <f>'Point A RAW Results'!H121+'Point A RAW Results'!M121+'Point A RAW Results'!R121+'Point A RAW Results'!W121</f>
        <v>0</v>
      </c>
      <c r="C122" s="33">
        <f>'Point A RAW Results'!I121+'Point A RAW Results'!N121+'Point A RAW Results'!S121+'Point A RAW Results'!X121</f>
        <v>0</v>
      </c>
      <c r="D122" s="33">
        <f>('Point A RAW Results'!J121+'Point A RAW Results'!K121+'Point A RAW Results'!O121+'Point A RAW Results'!P121+'Point A RAW Results'!T121+'Point A RAW Results'!U121+'Point A RAW Results'!Y121+'Point A RAW Results'!Z121)/2</f>
        <v>0</v>
      </c>
      <c r="E122" s="33">
        <f>'Point A RAW Results'!L121+'Point A RAW Results'!Q121+'Point A RAW Results'!V121+'Point A RAW Results'!AA121</f>
        <v>0</v>
      </c>
      <c r="F122" s="41"/>
      <c r="AX122" s="32"/>
      <c r="AY122" s="14">
        <v>20</v>
      </c>
      <c r="AZ122" s="14">
        <v>0</v>
      </c>
      <c r="BA122" s="15"/>
      <c r="BB122" s="16">
        <f t="shared" ref="BB122" si="47">BB121</f>
        <v>-20</v>
      </c>
      <c r="BC122" s="17">
        <f>D16-$BF$3</f>
        <v>-20</v>
      </c>
      <c r="BD122" s="18"/>
    </row>
    <row r="123" spans="1:56" x14ac:dyDescent="0.35">
      <c r="A123" s="32">
        <f>'Point A RAW Results'!A122</f>
        <v>0</v>
      </c>
      <c r="B123" s="33">
        <f>'Point A RAW Results'!H122+'Point A RAW Results'!M122+'Point A RAW Results'!R122+'Point A RAW Results'!W122</f>
        <v>0</v>
      </c>
      <c r="C123" s="33">
        <f>'Point A RAW Results'!I122+'Point A RAW Results'!N122+'Point A RAW Results'!S122+'Point A RAW Results'!X122</f>
        <v>0</v>
      </c>
      <c r="D123" s="33">
        <f>('Point A RAW Results'!J122+'Point A RAW Results'!K122+'Point A RAW Results'!O122+'Point A RAW Results'!P122+'Point A RAW Results'!T122+'Point A RAW Results'!U122+'Point A RAW Results'!Y122+'Point A RAW Results'!Z122)/2</f>
        <v>0</v>
      </c>
      <c r="E123" s="33">
        <f>'Point A RAW Results'!L122+'Point A RAW Results'!Q122+'Point A RAW Results'!V122+'Point A RAW Results'!AA122</f>
        <v>0</v>
      </c>
      <c r="F123" s="41"/>
      <c r="AX123" s="32"/>
      <c r="AY123" s="14">
        <v>20</v>
      </c>
      <c r="AZ123" s="14">
        <v>20</v>
      </c>
      <c r="BA123" s="15"/>
      <c r="BB123" s="16"/>
      <c r="BC123" s="17">
        <f t="shared" ref="BC123" si="48">BC122</f>
        <v>-20</v>
      </c>
      <c r="BD123" s="18"/>
    </row>
    <row r="124" spans="1:56" x14ac:dyDescent="0.35">
      <c r="A124" s="32">
        <f>'Point A RAW Results'!A123</f>
        <v>0</v>
      </c>
      <c r="B124" s="33">
        <f>'Point A RAW Results'!H123+'Point A RAW Results'!M123+'Point A RAW Results'!R123+'Point A RAW Results'!W123</f>
        <v>0</v>
      </c>
      <c r="C124" s="33">
        <f>'Point A RAW Results'!I123+'Point A RAW Results'!N123+'Point A RAW Results'!S123+'Point A RAW Results'!X123</f>
        <v>0</v>
      </c>
      <c r="D124" s="33">
        <f>('Point A RAW Results'!J123+'Point A RAW Results'!K123+'Point A RAW Results'!O123+'Point A RAW Results'!P123+'Point A RAW Results'!T123+'Point A RAW Results'!U123+'Point A RAW Results'!Y123+'Point A RAW Results'!Z123)/2</f>
        <v>0</v>
      </c>
      <c r="E124" s="33">
        <f>'Point A RAW Results'!L123+'Point A RAW Results'!Q123+'Point A RAW Results'!V123+'Point A RAW Results'!AA123</f>
        <v>0</v>
      </c>
      <c r="F124" s="41"/>
      <c r="AX124" s="32"/>
      <c r="AY124" s="14">
        <v>0</v>
      </c>
      <c r="AZ124" s="14">
        <v>20</v>
      </c>
      <c r="BA124" s="15"/>
      <c r="BB124" s="16"/>
      <c r="BC124" s="17"/>
      <c r="BD124" s="18"/>
    </row>
    <row r="125" spans="1:56" x14ac:dyDescent="0.35">
      <c r="A125" s="32">
        <f>'Point A RAW Results'!A124</f>
        <v>0</v>
      </c>
      <c r="B125" s="33">
        <f>'Point A RAW Results'!H124+'Point A RAW Results'!M124+'Point A RAW Results'!R124+'Point A RAW Results'!W124</f>
        <v>0</v>
      </c>
      <c r="C125" s="33">
        <f>'Point A RAW Results'!I124+'Point A RAW Results'!N124+'Point A RAW Results'!S124+'Point A RAW Results'!X124</f>
        <v>0</v>
      </c>
      <c r="D125" s="33">
        <f>('Point A RAW Results'!J124+'Point A RAW Results'!K124+'Point A RAW Results'!O124+'Point A RAW Results'!P124+'Point A RAW Results'!T124+'Point A RAW Results'!U124+'Point A RAW Results'!Y124+'Point A RAW Results'!Z124)/2</f>
        <v>0</v>
      </c>
      <c r="E125" s="33">
        <f>'Point A RAW Results'!L124+'Point A RAW Results'!Q124+'Point A RAW Results'!V124+'Point A RAW Results'!AA124</f>
        <v>0</v>
      </c>
      <c r="F125" s="41"/>
      <c r="AX125" s="32"/>
      <c r="AY125" s="14">
        <v>0</v>
      </c>
      <c r="AZ125" s="14">
        <v>20</v>
      </c>
      <c r="BA125" s="15"/>
      <c r="BB125" s="16"/>
      <c r="BC125" s="17"/>
      <c r="BD125" s="18"/>
    </row>
    <row r="126" spans="1:56" x14ac:dyDescent="0.35">
      <c r="A126" s="32">
        <f>'Point A RAW Results'!A125</f>
        <v>0</v>
      </c>
      <c r="B126" s="33">
        <f>'Point A RAW Results'!H125+'Point A RAW Results'!M125+'Point A RAW Results'!R125+'Point A RAW Results'!W125</f>
        <v>0</v>
      </c>
      <c r="C126" s="33">
        <f>'Point A RAW Results'!I125+'Point A RAW Results'!N125+'Point A RAW Results'!S125+'Point A RAW Results'!X125</f>
        <v>0</v>
      </c>
      <c r="D126" s="33">
        <f>('Point A RAW Results'!J125+'Point A RAW Results'!K125+'Point A RAW Results'!O125+'Point A RAW Results'!P125+'Point A RAW Results'!T125+'Point A RAW Results'!U125+'Point A RAW Results'!Y125+'Point A RAW Results'!Z125)/2</f>
        <v>0</v>
      </c>
      <c r="E126" s="33">
        <f>'Point A RAW Results'!L125+'Point A RAW Results'!Q125+'Point A RAW Results'!V125+'Point A RAW Results'!AA125</f>
        <v>0</v>
      </c>
      <c r="F126" s="41"/>
      <c r="AX126" s="32"/>
      <c r="AY126" s="14">
        <v>0</v>
      </c>
      <c r="AZ126" s="14">
        <v>20</v>
      </c>
      <c r="BA126" s="15"/>
      <c r="BB126" s="16"/>
      <c r="BC126" s="17"/>
      <c r="BD126" s="18"/>
    </row>
    <row r="127" spans="1:56" x14ac:dyDescent="0.35">
      <c r="A127" s="32">
        <f>'Point A RAW Results'!A126</f>
        <v>0</v>
      </c>
      <c r="B127" s="33">
        <f>'Point A RAW Results'!H126+'Point A RAW Results'!M126+'Point A RAW Results'!R126+'Point A RAW Results'!W126</f>
        <v>0</v>
      </c>
      <c r="C127" s="33">
        <f>'Point A RAW Results'!I126+'Point A RAW Results'!N126+'Point A RAW Results'!S126+'Point A RAW Results'!X126</f>
        <v>0</v>
      </c>
      <c r="D127" s="33">
        <f>('Point A RAW Results'!J126+'Point A RAW Results'!K126+'Point A RAW Results'!O126+'Point A RAW Results'!P126+'Point A RAW Results'!T126+'Point A RAW Results'!U126+'Point A RAW Results'!Y126+'Point A RAW Results'!Z126)/2</f>
        <v>0</v>
      </c>
      <c r="E127" s="33">
        <f>'Point A RAW Results'!L126+'Point A RAW Results'!Q126+'Point A RAW Results'!V126+'Point A RAW Results'!AA126</f>
        <v>0</v>
      </c>
      <c r="F127" s="41"/>
      <c r="AX127" s="32"/>
      <c r="AY127" s="14">
        <v>20</v>
      </c>
      <c r="AZ127" s="14">
        <v>20</v>
      </c>
      <c r="BA127" s="15"/>
      <c r="BB127" s="16"/>
      <c r="BC127" s="17"/>
      <c r="BD127" s="18">
        <f>E16-$BF$3</f>
        <v>-20</v>
      </c>
    </row>
    <row r="128" spans="1:56" x14ac:dyDescent="0.35">
      <c r="A128" s="32">
        <f>'Point A RAW Results'!A127</f>
        <v>0</v>
      </c>
      <c r="B128" s="33">
        <f>'Point A RAW Results'!H127+'Point A RAW Results'!M127+'Point A RAW Results'!R127+'Point A RAW Results'!W127</f>
        <v>0</v>
      </c>
      <c r="C128" s="33">
        <f>'Point A RAW Results'!I127+'Point A RAW Results'!N127+'Point A RAW Results'!S127+'Point A RAW Results'!X127</f>
        <v>0</v>
      </c>
      <c r="D128" s="33">
        <f>('Point A RAW Results'!J127+'Point A RAW Results'!K127+'Point A RAW Results'!O127+'Point A RAW Results'!P127+'Point A RAW Results'!T127+'Point A RAW Results'!U127+'Point A RAW Results'!Y127+'Point A RAW Results'!Z127)/2</f>
        <v>0</v>
      </c>
      <c r="E128" s="33">
        <f>'Point A RAW Results'!L127+'Point A RAW Results'!Q127+'Point A RAW Results'!V127+'Point A RAW Results'!AA127</f>
        <v>0</v>
      </c>
      <c r="F128" s="41"/>
      <c r="AX128" s="32"/>
      <c r="AY128" s="14">
        <v>20</v>
      </c>
      <c r="AZ128" s="14">
        <v>0</v>
      </c>
      <c r="BA128" s="15">
        <f t="shared" ref="BA128" si="49">BA121</f>
        <v>-20</v>
      </c>
      <c r="BB128" s="16"/>
      <c r="BC128" s="17"/>
      <c r="BD128" s="18">
        <f t="shared" ref="BD128" si="50">BD127</f>
        <v>-20</v>
      </c>
    </row>
    <row r="129" spans="1:56" x14ac:dyDescent="0.35">
      <c r="A129" s="32">
        <f>'Point A RAW Results'!A128</f>
        <v>0</v>
      </c>
      <c r="B129" s="33">
        <f>'Point A RAW Results'!H128+'Point A RAW Results'!M128+'Point A RAW Results'!R128+'Point A RAW Results'!W128</f>
        <v>0</v>
      </c>
      <c r="C129" s="33">
        <f>'Point A RAW Results'!I128+'Point A RAW Results'!N128+'Point A RAW Results'!S128+'Point A RAW Results'!X128</f>
        <v>0</v>
      </c>
      <c r="D129" s="33">
        <f>('Point A RAW Results'!J128+'Point A RAW Results'!K128+'Point A RAW Results'!O128+'Point A RAW Results'!P128+'Point A RAW Results'!T128+'Point A RAW Results'!U128+'Point A RAW Results'!Y128+'Point A RAW Results'!Z128)/2</f>
        <v>0</v>
      </c>
      <c r="E129" s="33">
        <f>'Point A RAW Results'!L128+'Point A RAW Results'!Q128+'Point A RAW Results'!V128+'Point A RAW Results'!AA128</f>
        <v>0</v>
      </c>
      <c r="F129" s="41"/>
      <c r="AX129" s="32" t="s">
        <v>50</v>
      </c>
      <c r="AY129" s="63" t="s">
        <v>79</v>
      </c>
      <c r="AZ129" s="63" t="s">
        <v>80</v>
      </c>
      <c r="BA129" s="66" t="s">
        <v>5</v>
      </c>
      <c r="BB129" s="67" t="s">
        <v>6</v>
      </c>
      <c r="BC129" s="68" t="s">
        <v>3</v>
      </c>
      <c r="BD129" s="69" t="s">
        <v>4</v>
      </c>
    </row>
    <row r="130" spans="1:56" x14ac:dyDescent="0.35">
      <c r="A130" s="32">
        <f>'Point A RAW Results'!A129</f>
        <v>0</v>
      </c>
      <c r="B130" s="33">
        <f>'Point A RAW Results'!H129+'Point A RAW Results'!M129+'Point A RAW Results'!R129+'Point A RAW Results'!W129</f>
        <v>0</v>
      </c>
      <c r="C130" s="33">
        <f>'Point A RAW Results'!I129+'Point A RAW Results'!N129+'Point A RAW Results'!S129+'Point A RAW Results'!X129</f>
        <v>0</v>
      </c>
      <c r="D130" s="33">
        <f>('Point A RAW Results'!J129+'Point A RAW Results'!K129+'Point A RAW Results'!O129+'Point A RAW Results'!P129+'Point A RAW Results'!T129+'Point A RAW Results'!U129+'Point A RAW Results'!Y129+'Point A RAW Results'!Z129)/2</f>
        <v>0</v>
      </c>
      <c r="E130" s="33">
        <f>'Point A RAW Results'!L129+'Point A RAW Results'!Q129+'Point A RAW Results'!V129+'Point A RAW Results'!AA129</f>
        <v>0</v>
      </c>
      <c r="F130" s="41"/>
      <c r="AX130" s="32">
        <f>'Point A RAW Results'!A16</f>
        <v>0</v>
      </c>
      <c r="AY130" s="14">
        <v>20</v>
      </c>
      <c r="AZ130" s="14">
        <v>0</v>
      </c>
      <c r="BA130" s="15">
        <f>B17-$BF$3</f>
        <v>-20</v>
      </c>
      <c r="BB130" s="16">
        <f>C17-$BF$3</f>
        <v>-20</v>
      </c>
      <c r="BC130" s="17"/>
      <c r="BD130" s="18"/>
    </row>
    <row r="131" spans="1:56" x14ac:dyDescent="0.35">
      <c r="A131" s="32">
        <f>'Point A RAW Results'!A130</f>
        <v>0</v>
      </c>
      <c r="B131" s="33">
        <f>'Point A RAW Results'!H130+'Point A RAW Results'!M130+'Point A RAW Results'!R130+'Point A RAW Results'!W130</f>
        <v>0</v>
      </c>
      <c r="C131" s="33">
        <f>'Point A RAW Results'!I130+'Point A RAW Results'!N130+'Point A RAW Results'!S130+'Point A RAW Results'!X130</f>
        <v>0</v>
      </c>
      <c r="D131" s="33">
        <f>('Point A RAW Results'!J130+'Point A RAW Results'!K130+'Point A RAW Results'!O130+'Point A RAW Results'!P130+'Point A RAW Results'!T130+'Point A RAW Results'!U130+'Point A RAW Results'!Y130+'Point A RAW Results'!Z130)/2</f>
        <v>0</v>
      </c>
      <c r="E131" s="33">
        <f>'Point A RAW Results'!L130+'Point A RAW Results'!Q130+'Point A RAW Results'!V130+'Point A RAW Results'!AA130</f>
        <v>0</v>
      </c>
      <c r="F131" s="41"/>
      <c r="AX131" s="32"/>
      <c r="AY131" s="14">
        <v>20</v>
      </c>
      <c r="AZ131" s="14">
        <v>0</v>
      </c>
      <c r="BA131" s="15"/>
      <c r="BB131" s="16">
        <f t="shared" ref="BB131" si="51">BB130</f>
        <v>-20</v>
      </c>
      <c r="BC131" s="17">
        <f>D17-$BF$3</f>
        <v>-20</v>
      </c>
      <c r="BD131" s="18"/>
    </row>
    <row r="132" spans="1:56" x14ac:dyDescent="0.35">
      <c r="A132" s="32">
        <f>'Point A RAW Results'!A131</f>
        <v>0</v>
      </c>
      <c r="B132" s="33">
        <f>'Point A RAW Results'!H131+'Point A RAW Results'!M131+'Point A RAW Results'!R131+'Point A RAW Results'!W131</f>
        <v>0</v>
      </c>
      <c r="C132" s="33">
        <f>'Point A RAW Results'!I131+'Point A RAW Results'!N131+'Point A RAW Results'!S131+'Point A RAW Results'!X131</f>
        <v>0</v>
      </c>
      <c r="D132" s="33">
        <f>('Point A RAW Results'!J131+'Point A RAW Results'!K131+'Point A RAW Results'!O131+'Point A RAW Results'!P131+'Point A RAW Results'!T131+'Point A RAW Results'!U131+'Point A RAW Results'!Y131+'Point A RAW Results'!Z131)/2</f>
        <v>0</v>
      </c>
      <c r="E132" s="33">
        <f>'Point A RAW Results'!L131+'Point A RAW Results'!Q131+'Point A RAW Results'!V131+'Point A RAW Results'!AA131</f>
        <v>0</v>
      </c>
      <c r="F132" s="41"/>
      <c r="AX132" s="32"/>
      <c r="AY132" s="14">
        <v>20</v>
      </c>
      <c r="AZ132" s="14">
        <v>20</v>
      </c>
      <c r="BA132" s="15"/>
      <c r="BB132" s="16"/>
      <c r="BC132" s="17">
        <f t="shared" ref="BC132" si="52">BC131</f>
        <v>-20</v>
      </c>
      <c r="BD132" s="18"/>
    </row>
    <row r="133" spans="1:56" x14ac:dyDescent="0.35">
      <c r="A133" s="32">
        <f>'Point A RAW Results'!A132</f>
        <v>0</v>
      </c>
      <c r="B133" s="33">
        <f>'Point A RAW Results'!H132+'Point A RAW Results'!M132+'Point A RAW Results'!R132+'Point A RAW Results'!W132</f>
        <v>0</v>
      </c>
      <c r="C133" s="33">
        <f>'Point A RAW Results'!I132+'Point A RAW Results'!N132+'Point A RAW Results'!S132+'Point A RAW Results'!X132</f>
        <v>0</v>
      </c>
      <c r="D133" s="33">
        <f>('Point A RAW Results'!J132+'Point A RAW Results'!K132+'Point A RAW Results'!O132+'Point A RAW Results'!P132+'Point A RAW Results'!T132+'Point A RAW Results'!U132+'Point A RAW Results'!Y132+'Point A RAW Results'!Z132)/2</f>
        <v>0</v>
      </c>
      <c r="E133" s="33">
        <f>'Point A RAW Results'!L132+'Point A RAW Results'!Q132+'Point A RAW Results'!V132+'Point A RAW Results'!AA132</f>
        <v>0</v>
      </c>
      <c r="F133" s="41"/>
      <c r="AX133" s="32"/>
      <c r="AY133" s="14">
        <v>0</v>
      </c>
      <c r="AZ133" s="14">
        <v>20</v>
      </c>
      <c r="BA133" s="15"/>
      <c r="BB133" s="16"/>
      <c r="BC133" s="17"/>
      <c r="BD133" s="18"/>
    </row>
    <row r="134" spans="1:56" x14ac:dyDescent="0.35">
      <c r="A134" s="32">
        <f>'Point A RAW Results'!A133</f>
        <v>0</v>
      </c>
      <c r="B134" s="33">
        <f>'Point A RAW Results'!H133+'Point A RAW Results'!M133+'Point A RAW Results'!R133+'Point A RAW Results'!W133</f>
        <v>0</v>
      </c>
      <c r="C134" s="33">
        <f>'Point A RAW Results'!I133+'Point A RAW Results'!N133+'Point A RAW Results'!S133+'Point A RAW Results'!X133</f>
        <v>0</v>
      </c>
      <c r="D134" s="33">
        <f>('Point A RAW Results'!J133+'Point A RAW Results'!K133+'Point A RAW Results'!O133+'Point A RAW Results'!P133+'Point A RAW Results'!T133+'Point A RAW Results'!U133+'Point A RAW Results'!Y133+'Point A RAW Results'!Z133)/2</f>
        <v>0</v>
      </c>
      <c r="E134" s="33">
        <f>'Point A RAW Results'!L133+'Point A RAW Results'!Q133+'Point A RAW Results'!V133+'Point A RAW Results'!AA133</f>
        <v>0</v>
      </c>
      <c r="F134" s="41"/>
      <c r="AX134" s="32"/>
      <c r="AY134" s="14">
        <v>0</v>
      </c>
      <c r="AZ134" s="14">
        <v>20</v>
      </c>
      <c r="BA134" s="15"/>
      <c r="BB134" s="16"/>
      <c r="BC134" s="17"/>
      <c r="BD134" s="18"/>
    </row>
    <row r="135" spans="1:56" x14ac:dyDescent="0.35">
      <c r="A135" s="32">
        <f>'Point A RAW Results'!A134</f>
        <v>0</v>
      </c>
      <c r="B135" s="33">
        <f>'Point A RAW Results'!H134+'Point A RAW Results'!M134+'Point A RAW Results'!R134+'Point A RAW Results'!W134</f>
        <v>0</v>
      </c>
      <c r="C135" s="33">
        <f>'Point A RAW Results'!I134+'Point A RAW Results'!N134+'Point A RAW Results'!S134+'Point A RAW Results'!X134</f>
        <v>0</v>
      </c>
      <c r="D135" s="33">
        <f>('Point A RAW Results'!J134+'Point A RAW Results'!K134+'Point A RAW Results'!O134+'Point A RAW Results'!P134+'Point A RAW Results'!T134+'Point A RAW Results'!U134+'Point A RAW Results'!Y134+'Point A RAW Results'!Z134)/2</f>
        <v>0</v>
      </c>
      <c r="E135" s="33">
        <f>'Point A RAW Results'!L134+'Point A RAW Results'!Q134+'Point A RAW Results'!V134+'Point A RAW Results'!AA134</f>
        <v>0</v>
      </c>
      <c r="F135" s="41"/>
      <c r="AX135" s="32"/>
      <c r="AY135" s="14">
        <v>0</v>
      </c>
      <c r="AZ135" s="14">
        <v>20</v>
      </c>
      <c r="BA135" s="15"/>
      <c r="BB135" s="16"/>
      <c r="BC135" s="17"/>
      <c r="BD135" s="18"/>
    </row>
    <row r="136" spans="1:56" x14ac:dyDescent="0.35">
      <c r="A136" s="32">
        <f>'Point A RAW Results'!A135</f>
        <v>0</v>
      </c>
      <c r="B136" s="33">
        <f>'Point A RAW Results'!H135+'Point A RAW Results'!M135+'Point A RAW Results'!R135+'Point A RAW Results'!W135</f>
        <v>0</v>
      </c>
      <c r="C136" s="33">
        <f>'Point A RAW Results'!I135+'Point A RAW Results'!N135+'Point A RAW Results'!S135+'Point A RAW Results'!X135</f>
        <v>0</v>
      </c>
      <c r="D136" s="33">
        <f>('Point A RAW Results'!J135+'Point A RAW Results'!K135+'Point A RAW Results'!O135+'Point A RAW Results'!P135+'Point A RAW Results'!T135+'Point A RAW Results'!U135+'Point A RAW Results'!Y135+'Point A RAW Results'!Z135)/2</f>
        <v>0</v>
      </c>
      <c r="E136" s="33">
        <f>'Point A RAW Results'!L135+'Point A RAW Results'!Q135+'Point A RAW Results'!V135+'Point A RAW Results'!AA135</f>
        <v>0</v>
      </c>
      <c r="F136" s="41"/>
      <c r="AX136" s="32"/>
      <c r="AY136" s="14">
        <v>20</v>
      </c>
      <c r="AZ136" s="14">
        <v>20</v>
      </c>
      <c r="BA136" s="15"/>
      <c r="BB136" s="16"/>
      <c r="BC136" s="17"/>
      <c r="BD136" s="18">
        <f>E17-$BF$3</f>
        <v>-20</v>
      </c>
    </row>
    <row r="137" spans="1:56" x14ac:dyDescent="0.35">
      <c r="A137" s="32">
        <f>'Point A RAW Results'!A136</f>
        <v>0</v>
      </c>
      <c r="B137" s="33">
        <f>'Point A RAW Results'!H136+'Point A RAW Results'!M136+'Point A RAW Results'!R136+'Point A RAW Results'!W136</f>
        <v>0</v>
      </c>
      <c r="C137" s="33">
        <f>'Point A RAW Results'!I136+'Point A RAW Results'!N136+'Point A RAW Results'!S136+'Point A RAW Results'!X136</f>
        <v>0</v>
      </c>
      <c r="D137" s="33">
        <f>('Point A RAW Results'!J136+'Point A RAW Results'!K136+'Point A RAW Results'!O136+'Point A RAW Results'!P136+'Point A RAW Results'!T136+'Point A RAW Results'!U136+'Point A RAW Results'!Y136+'Point A RAW Results'!Z136)/2</f>
        <v>0</v>
      </c>
      <c r="E137" s="33">
        <f>'Point A RAW Results'!L136+'Point A RAW Results'!Q136+'Point A RAW Results'!V136+'Point A RAW Results'!AA136</f>
        <v>0</v>
      </c>
      <c r="F137" s="41"/>
      <c r="AX137" s="32"/>
      <c r="AY137" s="14">
        <v>20</v>
      </c>
      <c r="AZ137" s="14">
        <v>0</v>
      </c>
      <c r="BA137" s="15">
        <f t="shared" ref="BA137" si="53">BA130</f>
        <v>-20</v>
      </c>
      <c r="BB137" s="16"/>
      <c r="BC137" s="17"/>
      <c r="BD137" s="18">
        <f t="shared" ref="BD137" si="54">BD136</f>
        <v>-20</v>
      </c>
    </row>
    <row r="138" spans="1:56" x14ac:dyDescent="0.35">
      <c r="A138" s="32">
        <f>'Point A RAW Results'!A137</f>
        <v>0</v>
      </c>
      <c r="B138" s="33">
        <f>'Point A RAW Results'!H137+'Point A RAW Results'!M137+'Point A RAW Results'!R137+'Point A RAW Results'!W137</f>
        <v>0</v>
      </c>
      <c r="C138" s="33">
        <f>'Point A RAW Results'!I137+'Point A RAW Results'!N137+'Point A RAW Results'!S137+'Point A RAW Results'!X137</f>
        <v>0</v>
      </c>
      <c r="D138" s="33">
        <f>('Point A RAW Results'!J137+'Point A RAW Results'!K137+'Point A RAW Results'!O137+'Point A RAW Results'!P137+'Point A RAW Results'!T137+'Point A RAW Results'!U137+'Point A RAW Results'!Y137+'Point A RAW Results'!Z137)/2</f>
        <v>0</v>
      </c>
      <c r="E138" s="33">
        <f>'Point A RAW Results'!L137+'Point A RAW Results'!Q137+'Point A RAW Results'!V137+'Point A RAW Results'!AA137</f>
        <v>0</v>
      </c>
      <c r="F138" s="41"/>
      <c r="AX138" s="32" t="s">
        <v>50</v>
      </c>
      <c r="AY138" s="63" t="s">
        <v>79</v>
      </c>
      <c r="AZ138" s="63" t="s">
        <v>80</v>
      </c>
      <c r="BA138" s="66" t="s">
        <v>5</v>
      </c>
      <c r="BB138" s="67" t="s">
        <v>6</v>
      </c>
      <c r="BC138" s="68" t="s">
        <v>3</v>
      </c>
      <c r="BD138" s="69" t="s">
        <v>4</v>
      </c>
    </row>
    <row r="139" spans="1:56" x14ac:dyDescent="0.35">
      <c r="A139" s="32">
        <f>'Point A RAW Results'!A138</f>
        <v>0</v>
      </c>
      <c r="B139" s="33">
        <f>'Point A RAW Results'!H138+'Point A RAW Results'!M138+'Point A RAW Results'!R138+'Point A RAW Results'!W138</f>
        <v>0</v>
      </c>
      <c r="C139" s="33">
        <f>'Point A RAW Results'!I138+'Point A RAW Results'!N138+'Point A RAW Results'!S138+'Point A RAW Results'!X138</f>
        <v>0</v>
      </c>
      <c r="D139" s="33">
        <f>('Point A RAW Results'!J138+'Point A RAW Results'!K138+'Point A RAW Results'!O138+'Point A RAW Results'!P138+'Point A RAW Results'!T138+'Point A RAW Results'!U138+'Point A RAW Results'!Y138+'Point A RAW Results'!Z138)/2</f>
        <v>0</v>
      </c>
      <c r="E139" s="33">
        <f>'Point A RAW Results'!L138+'Point A RAW Results'!Q138+'Point A RAW Results'!V138+'Point A RAW Results'!AA138</f>
        <v>0</v>
      </c>
      <c r="F139" s="41"/>
      <c r="AX139" s="32">
        <f>'Point A RAW Results'!A17</f>
        <v>0</v>
      </c>
      <c r="AY139" s="14">
        <v>20</v>
      </c>
      <c r="AZ139" s="14">
        <v>0</v>
      </c>
      <c r="BA139" s="15">
        <f>B18-$BF$3</f>
        <v>-20</v>
      </c>
      <c r="BB139" s="16">
        <f>C18-$BF$3</f>
        <v>-20</v>
      </c>
      <c r="BC139" s="17"/>
      <c r="BD139" s="18"/>
    </row>
    <row r="140" spans="1:56" x14ac:dyDescent="0.35">
      <c r="A140" s="32">
        <f>'Point A RAW Results'!A139</f>
        <v>0</v>
      </c>
      <c r="B140" s="33">
        <f>'Point A RAW Results'!H139+'Point A RAW Results'!M139+'Point A RAW Results'!R139+'Point A RAW Results'!W139</f>
        <v>0</v>
      </c>
      <c r="C140" s="33">
        <f>'Point A RAW Results'!I139+'Point A RAW Results'!N139+'Point A RAW Results'!S139+'Point A RAW Results'!X139</f>
        <v>0</v>
      </c>
      <c r="D140" s="33">
        <f>('Point A RAW Results'!J139+'Point A RAW Results'!K139+'Point A RAW Results'!O139+'Point A RAW Results'!P139+'Point A RAW Results'!T139+'Point A RAW Results'!U139+'Point A RAW Results'!Y139+'Point A RAW Results'!Z139)/2</f>
        <v>0</v>
      </c>
      <c r="E140" s="33">
        <f>'Point A RAW Results'!L139+'Point A RAW Results'!Q139+'Point A RAW Results'!V139+'Point A RAW Results'!AA139</f>
        <v>0</v>
      </c>
      <c r="F140" s="41"/>
      <c r="AX140" s="32"/>
      <c r="AY140" s="14">
        <v>20</v>
      </c>
      <c r="AZ140" s="14">
        <v>0</v>
      </c>
      <c r="BA140" s="15"/>
      <c r="BB140" s="16">
        <f t="shared" ref="BB140" si="55">BB139</f>
        <v>-20</v>
      </c>
      <c r="BC140" s="17">
        <f>D18-$BF$3</f>
        <v>-20</v>
      </c>
      <c r="BD140" s="18"/>
    </row>
    <row r="141" spans="1:56" x14ac:dyDescent="0.35">
      <c r="A141" s="32">
        <f>'Point A RAW Results'!A140</f>
        <v>0</v>
      </c>
      <c r="B141" s="33">
        <f>'Point A RAW Results'!H140+'Point A RAW Results'!M140+'Point A RAW Results'!R140+'Point A RAW Results'!W140</f>
        <v>0</v>
      </c>
      <c r="C141" s="33">
        <f>'Point A RAW Results'!I140+'Point A RAW Results'!N140+'Point A RAW Results'!S140+'Point A RAW Results'!X140</f>
        <v>0</v>
      </c>
      <c r="D141" s="33">
        <f>('Point A RAW Results'!J140+'Point A RAW Results'!K140+'Point A RAW Results'!O140+'Point A RAW Results'!P140+'Point A RAW Results'!T140+'Point A RAW Results'!U140+'Point A RAW Results'!Y140+'Point A RAW Results'!Z140)/2</f>
        <v>0</v>
      </c>
      <c r="E141" s="33">
        <f>'Point A RAW Results'!L140+'Point A RAW Results'!Q140+'Point A RAW Results'!V140+'Point A RAW Results'!AA140</f>
        <v>0</v>
      </c>
      <c r="F141" s="41"/>
      <c r="AX141" s="32"/>
      <c r="AY141" s="14">
        <v>20</v>
      </c>
      <c r="AZ141" s="14">
        <v>20</v>
      </c>
      <c r="BA141" s="15"/>
      <c r="BB141" s="16"/>
      <c r="BC141" s="17">
        <f t="shared" ref="BC141" si="56">BC140</f>
        <v>-20</v>
      </c>
      <c r="BD141" s="18"/>
    </row>
    <row r="142" spans="1:56" x14ac:dyDescent="0.35">
      <c r="A142" s="32">
        <f>'Point A RAW Results'!A141</f>
        <v>0</v>
      </c>
      <c r="B142" s="33">
        <f>'Point A RAW Results'!H141+'Point A RAW Results'!M141+'Point A RAW Results'!R141+'Point A RAW Results'!W141</f>
        <v>0</v>
      </c>
      <c r="C142" s="33">
        <f>'Point A RAW Results'!I141+'Point A RAW Results'!N141+'Point A RAW Results'!S141+'Point A RAW Results'!X141</f>
        <v>0</v>
      </c>
      <c r="D142" s="33">
        <f>('Point A RAW Results'!J141+'Point A RAW Results'!K141+'Point A RAW Results'!O141+'Point A RAW Results'!P141+'Point A RAW Results'!T141+'Point A RAW Results'!U141+'Point A RAW Results'!Y141+'Point A RAW Results'!Z141)/2</f>
        <v>0</v>
      </c>
      <c r="E142" s="33">
        <f>'Point A RAW Results'!L141+'Point A RAW Results'!Q141+'Point A RAW Results'!V141+'Point A RAW Results'!AA141</f>
        <v>0</v>
      </c>
      <c r="F142" s="41"/>
      <c r="AX142" s="32"/>
      <c r="AY142" s="14">
        <v>0</v>
      </c>
      <c r="AZ142" s="14">
        <v>20</v>
      </c>
      <c r="BA142" s="15"/>
      <c r="BB142" s="16"/>
      <c r="BC142" s="17"/>
      <c r="BD142" s="18"/>
    </row>
    <row r="143" spans="1:56" x14ac:dyDescent="0.35">
      <c r="A143" s="32">
        <f>'Point A RAW Results'!A142</f>
        <v>0</v>
      </c>
      <c r="B143" s="33">
        <f>'Point A RAW Results'!H142+'Point A RAW Results'!M142+'Point A RAW Results'!R142+'Point A RAW Results'!W142</f>
        <v>0</v>
      </c>
      <c r="C143" s="33">
        <f>'Point A RAW Results'!I142+'Point A RAW Results'!N142+'Point A RAW Results'!S142+'Point A RAW Results'!X142</f>
        <v>0</v>
      </c>
      <c r="D143" s="33">
        <f>('Point A RAW Results'!J142+'Point A RAW Results'!K142+'Point A RAW Results'!O142+'Point A RAW Results'!P142+'Point A RAW Results'!T142+'Point A RAW Results'!U142+'Point A RAW Results'!Y142+'Point A RAW Results'!Z142)/2</f>
        <v>0</v>
      </c>
      <c r="E143" s="33">
        <f>'Point A RAW Results'!L142+'Point A RAW Results'!Q142+'Point A RAW Results'!V142+'Point A RAW Results'!AA142</f>
        <v>0</v>
      </c>
      <c r="F143" s="41"/>
      <c r="AX143" s="32"/>
      <c r="AY143" s="14">
        <v>0</v>
      </c>
      <c r="AZ143" s="14">
        <v>20</v>
      </c>
      <c r="BA143" s="15"/>
      <c r="BB143" s="16"/>
      <c r="BC143" s="17"/>
      <c r="BD143" s="18"/>
    </row>
    <row r="144" spans="1:56" x14ac:dyDescent="0.35">
      <c r="A144" s="32">
        <f>'Point A RAW Results'!A143</f>
        <v>0</v>
      </c>
      <c r="B144" s="33">
        <f>'Point A RAW Results'!H143+'Point A RAW Results'!M143+'Point A RAW Results'!R143+'Point A RAW Results'!W143</f>
        <v>0</v>
      </c>
      <c r="C144" s="33">
        <f>'Point A RAW Results'!I143+'Point A RAW Results'!N143+'Point A RAW Results'!S143+'Point A RAW Results'!X143</f>
        <v>0</v>
      </c>
      <c r="D144" s="33">
        <f>('Point A RAW Results'!J143+'Point A RAW Results'!K143+'Point A RAW Results'!O143+'Point A RAW Results'!P143+'Point A RAW Results'!T143+'Point A RAW Results'!U143+'Point A RAW Results'!Y143+'Point A RAW Results'!Z143)/2</f>
        <v>0</v>
      </c>
      <c r="E144" s="33">
        <f>'Point A RAW Results'!L143+'Point A RAW Results'!Q143+'Point A RAW Results'!V143+'Point A RAW Results'!AA143</f>
        <v>0</v>
      </c>
      <c r="F144" s="41"/>
      <c r="AX144" s="32"/>
      <c r="AY144" s="14">
        <v>0</v>
      </c>
      <c r="AZ144" s="14">
        <v>20</v>
      </c>
      <c r="BA144" s="15"/>
      <c r="BB144" s="16"/>
      <c r="BC144" s="17"/>
      <c r="BD144" s="18"/>
    </row>
    <row r="145" spans="1:56" x14ac:dyDescent="0.35">
      <c r="A145" s="32">
        <f>'Point A RAW Results'!A144</f>
        <v>0</v>
      </c>
      <c r="B145" s="33">
        <f>'Point A RAW Results'!H144+'Point A RAW Results'!M144+'Point A RAW Results'!R144+'Point A RAW Results'!W144</f>
        <v>0</v>
      </c>
      <c r="C145" s="33">
        <f>'Point A RAW Results'!I144+'Point A RAW Results'!N144+'Point A RAW Results'!S144+'Point A RAW Results'!X144</f>
        <v>0</v>
      </c>
      <c r="D145" s="33">
        <f>('Point A RAW Results'!J144+'Point A RAW Results'!K144+'Point A RAW Results'!O144+'Point A RAW Results'!P144+'Point A RAW Results'!T144+'Point A RAW Results'!U144+'Point A RAW Results'!Y144+'Point A RAW Results'!Z144)/2</f>
        <v>0</v>
      </c>
      <c r="E145" s="33">
        <f>'Point A RAW Results'!L144+'Point A RAW Results'!Q144+'Point A RAW Results'!V144+'Point A RAW Results'!AA144</f>
        <v>0</v>
      </c>
      <c r="F145" s="41"/>
      <c r="AX145" s="32"/>
      <c r="AY145" s="14">
        <v>20</v>
      </c>
      <c r="AZ145" s="14">
        <v>20</v>
      </c>
      <c r="BA145" s="15"/>
      <c r="BB145" s="16"/>
      <c r="BC145" s="17"/>
      <c r="BD145" s="18">
        <f>E18-$BF$3</f>
        <v>-20</v>
      </c>
    </row>
    <row r="146" spans="1:56" x14ac:dyDescent="0.35">
      <c r="A146" s="32">
        <f>'Point A RAW Results'!A145</f>
        <v>0</v>
      </c>
      <c r="B146" s="33">
        <f>'Point A RAW Results'!H145+'Point A RAW Results'!M145+'Point A RAW Results'!R145+'Point A RAW Results'!W145</f>
        <v>0</v>
      </c>
      <c r="C146" s="33">
        <f>'Point A RAW Results'!I145+'Point A RAW Results'!N145+'Point A RAW Results'!S145+'Point A RAW Results'!X145</f>
        <v>0</v>
      </c>
      <c r="D146" s="33">
        <f>('Point A RAW Results'!J145+'Point A RAW Results'!K145+'Point A RAW Results'!O145+'Point A RAW Results'!P145+'Point A RAW Results'!T145+'Point A RAW Results'!U145+'Point A RAW Results'!Y145+'Point A RAW Results'!Z145)/2</f>
        <v>0</v>
      </c>
      <c r="E146" s="33">
        <f>'Point A RAW Results'!L145+'Point A RAW Results'!Q145+'Point A RAW Results'!V145+'Point A RAW Results'!AA145</f>
        <v>0</v>
      </c>
      <c r="F146" s="41"/>
      <c r="AX146" s="32"/>
      <c r="AY146" s="14">
        <v>20</v>
      </c>
      <c r="AZ146" s="14">
        <v>0</v>
      </c>
      <c r="BA146" s="15">
        <f t="shared" ref="BA146" si="57">BA139</f>
        <v>-20</v>
      </c>
      <c r="BB146" s="16"/>
      <c r="BC146" s="17"/>
      <c r="BD146" s="18">
        <f t="shared" ref="BD146" si="58">BD145</f>
        <v>-20</v>
      </c>
    </row>
    <row r="147" spans="1:56" x14ac:dyDescent="0.35">
      <c r="A147" s="32">
        <f>'Point A RAW Results'!A146</f>
        <v>0</v>
      </c>
      <c r="B147" s="33">
        <f>'Point A RAW Results'!H146+'Point A RAW Results'!M146+'Point A RAW Results'!R146+'Point A RAW Results'!W146</f>
        <v>0</v>
      </c>
      <c r="C147" s="33">
        <f>'Point A RAW Results'!I146+'Point A RAW Results'!N146+'Point A RAW Results'!S146+'Point A RAW Results'!X146</f>
        <v>0</v>
      </c>
      <c r="D147" s="33">
        <f>('Point A RAW Results'!J146+'Point A RAW Results'!K146+'Point A RAW Results'!O146+'Point A RAW Results'!P146+'Point A RAW Results'!T146+'Point A RAW Results'!U146+'Point A RAW Results'!Y146+'Point A RAW Results'!Z146)/2</f>
        <v>0</v>
      </c>
      <c r="E147" s="33">
        <f>'Point A RAW Results'!L146+'Point A RAW Results'!Q146+'Point A RAW Results'!V146+'Point A RAW Results'!AA146</f>
        <v>0</v>
      </c>
      <c r="F147" s="41"/>
      <c r="AX147" s="32" t="s">
        <v>50</v>
      </c>
      <c r="AY147" s="63" t="s">
        <v>79</v>
      </c>
      <c r="AZ147" s="63" t="s">
        <v>80</v>
      </c>
      <c r="BA147" s="66" t="s">
        <v>5</v>
      </c>
      <c r="BB147" s="67" t="s">
        <v>6</v>
      </c>
      <c r="BC147" s="68" t="s">
        <v>3</v>
      </c>
      <c r="BD147" s="69" t="s">
        <v>4</v>
      </c>
    </row>
    <row r="148" spans="1:56" x14ac:dyDescent="0.35">
      <c r="A148" s="32">
        <f>'Point A RAW Results'!A147</f>
        <v>0</v>
      </c>
      <c r="B148" s="33">
        <f>'Point A RAW Results'!H147+'Point A RAW Results'!M147+'Point A RAW Results'!R147+'Point A RAW Results'!W147</f>
        <v>0</v>
      </c>
      <c r="C148" s="33">
        <f>'Point A RAW Results'!I147+'Point A RAW Results'!N147+'Point A RAW Results'!S147+'Point A RAW Results'!X147</f>
        <v>0</v>
      </c>
      <c r="D148" s="33">
        <f>('Point A RAW Results'!J147+'Point A RAW Results'!K147+'Point A RAW Results'!O147+'Point A RAW Results'!P147+'Point A RAW Results'!T147+'Point A RAW Results'!U147+'Point A RAW Results'!Y147+'Point A RAW Results'!Z147)/2</f>
        <v>0</v>
      </c>
      <c r="E148" s="33">
        <f>'Point A RAW Results'!L147+'Point A RAW Results'!Q147+'Point A RAW Results'!V147+'Point A RAW Results'!AA147</f>
        <v>0</v>
      </c>
      <c r="F148" s="41"/>
      <c r="AX148" s="32">
        <f>'Point A RAW Results'!A18</f>
        <v>0</v>
      </c>
      <c r="AY148" s="14">
        <v>20</v>
      </c>
      <c r="AZ148" s="14">
        <v>0</v>
      </c>
      <c r="BA148" s="15">
        <f>B19-$BF$3</f>
        <v>-20</v>
      </c>
      <c r="BB148" s="16">
        <f>C19-$BF$3</f>
        <v>-20</v>
      </c>
      <c r="BC148" s="17"/>
      <c r="BD148" s="18"/>
    </row>
    <row r="149" spans="1:56" x14ac:dyDescent="0.35">
      <c r="A149" s="32">
        <f>'Point A RAW Results'!A148</f>
        <v>0</v>
      </c>
      <c r="B149" s="33">
        <f>'Point A RAW Results'!H148+'Point A RAW Results'!M148+'Point A RAW Results'!R148+'Point A RAW Results'!W148</f>
        <v>0</v>
      </c>
      <c r="C149" s="33">
        <f>'Point A RAW Results'!I148+'Point A RAW Results'!N148+'Point A RAW Results'!S148+'Point A RAW Results'!X148</f>
        <v>0</v>
      </c>
      <c r="D149" s="33">
        <f>('Point A RAW Results'!J148+'Point A RAW Results'!K148+'Point A RAW Results'!O148+'Point A RAW Results'!P148+'Point A RAW Results'!T148+'Point A RAW Results'!U148+'Point A RAW Results'!Y148+'Point A RAW Results'!Z148)/2</f>
        <v>0</v>
      </c>
      <c r="E149" s="33">
        <f>'Point A RAW Results'!L148+'Point A RAW Results'!Q148+'Point A RAW Results'!V148+'Point A RAW Results'!AA148</f>
        <v>0</v>
      </c>
      <c r="F149" s="41"/>
      <c r="AX149" s="32"/>
      <c r="AY149" s="14">
        <v>20</v>
      </c>
      <c r="AZ149" s="14">
        <v>0</v>
      </c>
      <c r="BA149" s="15"/>
      <c r="BB149" s="16">
        <f t="shared" ref="BB149" si="59">BB148</f>
        <v>-20</v>
      </c>
      <c r="BC149" s="17">
        <f>D19-$BF$3</f>
        <v>-20</v>
      </c>
      <c r="BD149" s="18"/>
    </row>
    <row r="150" spans="1:56" x14ac:dyDescent="0.35">
      <c r="A150" s="32">
        <f>'Point A RAW Results'!A149</f>
        <v>0</v>
      </c>
      <c r="B150" s="33">
        <f>'Point A RAW Results'!H149+'Point A RAW Results'!M149+'Point A RAW Results'!R149+'Point A RAW Results'!W149</f>
        <v>0</v>
      </c>
      <c r="C150" s="33">
        <f>'Point A RAW Results'!I149+'Point A RAW Results'!N149+'Point A RAW Results'!S149+'Point A RAW Results'!X149</f>
        <v>0</v>
      </c>
      <c r="D150" s="33">
        <f>('Point A RAW Results'!J149+'Point A RAW Results'!K149+'Point A RAW Results'!O149+'Point A RAW Results'!P149+'Point A RAW Results'!T149+'Point A RAW Results'!U149+'Point A RAW Results'!Y149+'Point A RAW Results'!Z149)/2</f>
        <v>0</v>
      </c>
      <c r="E150" s="33">
        <f>'Point A RAW Results'!L149+'Point A RAW Results'!Q149+'Point A RAW Results'!V149+'Point A RAW Results'!AA149</f>
        <v>0</v>
      </c>
      <c r="F150" s="41"/>
      <c r="AX150" s="32"/>
      <c r="AY150" s="14">
        <v>20</v>
      </c>
      <c r="AZ150" s="14">
        <v>20</v>
      </c>
      <c r="BA150" s="15"/>
      <c r="BB150" s="16"/>
      <c r="BC150" s="17">
        <f t="shared" ref="BC150" si="60">BC149</f>
        <v>-20</v>
      </c>
      <c r="BD150" s="18"/>
    </row>
    <row r="151" spans="1:56" x14ac:dyDescent="0.35">
      <c r="A151" s="32">
        <f>'Point A RAW Results'!A150</f>
        <v>0</v>
      </c>
      <c r="B151" s="33">
        <f>'Point A RAW Results'!H150+'Point A RAW Results'!M150+'Point A RAW Results'!R150+'Point A RAW Results'!W150</f>
        <v>0</v>
      </c>
      <c r="C151" s="33">
        <f>'Point A RAW Results'!I150+'Point A RAW Results'!N150+'Point A RAW Results'!S150+'Point A RAW Results'!X150</f>
        <v>0</v>
      </c>
      <c r="D151" s="33">
        <f>('Point A RAW Results'!J150+'Point A RAW Results'!K150+'Point A RAW Results'!O150+'Point A RAW Results'!P150+'Point A RAW Results'!T150+'Point A RAW Results'!U150+'Point A RAW Results'!Y150+'Point A RAW Results'!Z150)/2</f>
        <v>0</v>
      </c>
      <c r="E151" s="33">
        <f>'Point A RAW Results'!L150+'Point A RAW Results'!Q150+'Point A RAW Results'!V150+'Point A RAW Results'!AA150</f>
        <v>0</v>
      </c>
      <c r="F151" s="41"/>
      <c r="AX151" s="32"/>
      <c r="AY151" s="14">
        <v>0</v>
      </c>
      <c r="AZ151" s="14">
        <v>20</v>
      </c>
      <c r="BA151" s="15"/>
      <c r="BB151" s="16"/>
      <c r="BC151" s="17"/>
      <c r="BD151" s="18"/>
    </row>
    <row r="152" spans="1:56" x14ac:dyDescent="0.35">
      <c r="A152" s="32">
        <f>'Point A RAW Results'!A151</f>
        <v>0</v>
      </c>
      <c r="B152" s="33">
        <f>'Point A RAW Results'!H151+'Point A RAW Results'!M151+'Point A RAW Results'!R151+'Point A RAW Results'!W151</f>
        <v>0</v>
      </c>
      <c r="C152" s="33">
        <f>'Point A RAW Results'!I151+'Point A RAW Results'!N151+'Point A RAW Results'!S151+'Point A RAW Results'!X151</f>
        <v>0</v>
      </c>
      <c r="D152" s="33">
        <f>('Point A RAW Results'!J151+'Point A RAW Results'!K151+'Point A RAW Results'!O151+'Point A RAW Results'!P151+'Point A RAW Results'!T151+'Point A RAW Results'!U151+'Point A RAW Results'!Y151+'Point A RAW Results'!Z151)/2</f>
        <v>0</v>
      </c>
      <c r="E152" s="33">
        <f>'Point A RAW Results'!L151+'Point A RAW Results'!Q151+'Point A RAW Results'!V151+'Point A RAW Results'!AA151</f>
        <v>0</v>
      </c>
      <c r="F152" s="41"/>
      <c r="AX152" s="32"/>
      <c r="AY152" s="14">
        <v>0</v>
      </c>
      <c r="AZ152" s="14">
        <v>20</v>
      </c>
      <c r="BA152" s="15"/>
      <c r="BB152" s="16"/>
      <c r="BC152" s="17"/>
      <c r="BD152" s="18"/>
    </row>
    <row r="153" spans="1:56" x14ac:dyDescent="0.35">
      <c r="A153" s="32">
        <f>'Point A RAW Results'!A152</f>
        <v>0</v>
      </c>
      <c r="B153" s="33">
        <f>'Point A RAW Results'!H152+'Point A RAW Results'!M152+'Point A RAW Results'!R152+'Point A RAW Results'!W152</f>
        <v>0</v>
      </c>
      <c r="C153" s="33">
        <f>'Point A RAW Results'!I152+'Point A RAW Results'!N152+'Point A RAW Results'!S152+'Point A RAW Results'!X152</f>
        <v>0</v>
      </c>
      <c r="D153" s="33">
        <f>('Point A RAW Results'!J152+'Point A RAW Results'!K152+'Point A RAW Results'!O152+'Point A RAW Results'!P152+'Point A RAW Results'!T152+'Point A RAW Results'!U152+'Point A RAW Results'!Y152+'Point A RAW Results'!Z152)/2</f>
        <v>0</v>
      </c>
      <c r="E153" s="33">
        <f>'Point A RAW Results'!L152+'Point A RAW Results'!Q152+'Point A RAW Results'!V152+'Point A RAW Results'!AA152</f>
        <v>0</v>
      </c>
      <c r="F153" s="41"/>
      <c r="AX153" s="32"/>
      <c r="AY153" s="14">
        <v>0</v>
      </c>
      <c r="AZ153" s="14">
        <v>20</v>
      </c>
      <c r="BA153" s="15"/>
      <c r="BB153" s="16"/>
      <c r="BC153" s="17"/>
      <c r="BD153" s="18"/>
    </row>
    <row r="154" spans="1:56" x14ac:dyDescent="0.35">
      <c r="A154" s="32">
        <f>'Point A RAW Results'!A153</f>
        <v>0</v>
      </c>
      <c r="B154" s="33">
        <f>'Point A RAW Results'!H153+'Point A RAW Results'!M153+'Point A RAW Results'!R153+'Point A RAW Results'!W153</f>
        <v>0</v>
      </c>
      <c r="C154" s="33">
        <f>'Point A RAW Results'!I153+'Point A RAW Results'!N153+'Point A RAW Results'!S153+'Point A RAW Results'!X153</f>
        <v>0</v>
      </c>
      <c r="D154" s="33">
        <f>('Point A RAW Results'!J153+'Point A RAW Results'!K153+'Point A RAW Results'!O153+'Point A RAW Results'!P153+'Point A RAW Results'!T153+'Point A RAW Results'!U153+'Point A RAW Results'!Y153+'Point A RAW Results'!Z153)/2</f>
        <v>0</v>
      </c>
      <c r="E154" s="33">
        <f>'Point A RAW Results'!L153+'Point A RAW Results'!Q153+'Point A RAW Results'!V153+'Point A RAW Results'!AA153</f>
        <v>0</v>
      </c>
      <c r="F154" s="41"/>
      <c r="AX154" s="32"/>
      <c r="AY154" s="14">
        <v>20</v>
      </c>
      <c r="AZ154" s="14">
        <v>20</v>
      </c>
      <c r="BA154" s="15"/>
      <c r="BB154" s="16"/>
      <c r="BC154" s="17"/>
      <c r="BD154" s="18">
        <f>E19-$BF$3</f>
        <v>-20</v>
      </c>
    </row>
    <row r="155" spans="1:56" x14ac:dyDescent="0.35">
      <c r="A155" s="32">
        <f>'Point A RAW Results'!A154</f>
        <v>0</v>
      </c>
      <c r="B155" s="33">
        <f>'Point A RAW Results'!H154+'Point A RAW Results'!M154+'Point A RAW Results'!R154+'Point A RAW Results'!W154</f>
        <v>0</v>
      </c>
      <c r="C155" s="33">
        <f>'Point A RAW Results'!I154+'Point A RAW Results'!N154+'Point A RAW Results'!S154+'Point A RAW Results'!X154</f>
        <v>0</v>
      </c>
      <c r="D155" s="33">
        <f>('Point A RAW Results'!J154+'Point A RAW Results'!K154+'Point A RAW Results'!O154+'Point A RAW Results'!P154+'Point A RAW Results'!T154+'Point A RAW Results'!U154+'Point A RAW Results'!Y154+'Point A RAW Results'!Z154)/2</f>
        <v>0</v>
      </c>
      <c r="E155" s="33">
        <f>'Point A RAW Results'!L154+'Point A RAW Results'!Q154+'Point A RAW Results'!V154+'Point A RAW Results'!AA154</f>
        <v>0</v>
      </c>
      <c r="F155" s="41"/>
      <c r="AX155" s="32"/>
      <c r="AY155" s="14">
        <v>20</v>
      </c>
      <c r="AZ155" s="14">
        <v>0</v>
      </c>
      <c r="BA155" s="15">
        <f t="shared" ref="BA155" si="61">BA148</f>
        <v>-20</v>
      </c>
      <c r="BB155" s="16"/>
      <c r="BC155" s="17"/>
      <c r="BD155" s="18">
        <f t="shared" ref="BD155" si="62">BD154</f>
        <v>-20</v>
      </c>
    </row>
    <row r="156" spans="1:56" x14ac:dyDescent="0.35">
      <c r="A156" s="32">
        <f>'Point A RAW Results'!A155</f>
        <v>0</v>
      </c>
      <c r="B156" s="33">
        <f>'Point A RAW Results'!H155+'Point A RAW Results'!M155+'Point A RAW Results'!R155+'Point A RAW Results'!W155</f>
        <v>0</v>
      </c>
      <c r="C156" s="33">
        <f>'Point A RAW Results'!I155+'Point A RAW Results'!N155+'Point A RAW Results'!S155+'Point A RAW Results'!X155</f>
        <v>0</v>
      </c>
      <c r="D156" s="33">
        <f>('Point A RAW Results'!J155+'Point A RAW Results'!K155+'Point A RAW Results'!O155+'Point A RAW Results'!P155+'Point A RAW Results'!T155+'Point A RAW Results'!U155+'Point A RAW Results'!Y155+'Point A RAW Results'!Z155)/2</f>
        <v>0</v>
      </c>
      <c r="E156" s="33">
        <f>'Point A RAW Results'!L155+'Point A RAW Results'!Q155+'Point A RAW Results'!V155+'Point A RAW Results'!AA155</f>
        <v>0</v>
      </c>
      <c r="F156" s="41"/>
      <c r="AX156" s="32" t="s">
        <v>50</v>
      </c>
      <c r="AY156" s="63" t="s">
        <v>79</v>
      </c>
      <c r="AZ156" s="63" t="s">
        <v>80</v>
      </c>
      <c r="BA156" s="66" t="s">
        <v>5</v>
      </c>
      <c r="BB156" s="67" t="s">
        <v>6</v>
      </c>
      <c r="BC156" s="68" t="s">
        <v>3</v>
      </c>
      <c r="BD156" s="69" t="s">
        <v>4</v>
      </c>
    </row>
    <row r="157" spans="1:56" x14ac:dyDescent="0.35">
      <c r="A157" s="32">
        <f>'Point A RAW Results'!A156</f>
        <v>0</v>
      </c>
      <c r="B157" s="33">
        <f>'Point A RAW Results'!H156+'Point A RAW Results'!M156+'Point A RAW Results'!R156+'Point A RAW Results'!W156</f>
        <v>0</v>
      </c>
      <c r="C157" s="33">
        <f>'Point A RAW Results'!I156+'Point A RAW Results'!N156+'Point A RAW Results'!S156+'Point A RAW Results'!X156</f>
        <v>0</v>
      </c>
      <c r="D157" s="33">
        <f>('Point A RAW Results'!J156+'Point A RAW Results'!K156+'Point A RAW Results'!O156+'Point A RAW Results'!P156+'Point A RAW Results'!T156+'Point A RAW Results'!U156+'Point A RAW Results'!Y156+'Point A RAW Results'!Z156)/2</f>
        <v>0</v>
      </c>
      <c r="E157" s="33">
        <f>'Point A RAW Results'!L156+'Point A RAW Results'!Q156+'Point A RAW Results'!V156+'Point A RAW Results'!AA156</f>
        <v>0</v>
      </c>
      <c r="F157" s="41"/>
      <c r="AX157" s="32">
        <f>'Point A RAW Results'!A19</f>
        <v>0</v>
      </c>
      <c r="AY157" s="14">
        <v>20</v>
      </c>
      <c r="AZ157" s="14">
        <v>0</v>
      </c>
      <c r="BA157" s="15">
        <f>B20-$BF$3</f>
        <v>-20</v>
      </c>
      <c r="BB157" s="16">
        <f>C20-$BF$3</f>
        <v>-20</v>
      </c>
      <c r="BC157" s="17"/>
      <c r="BD157" s="18"/>
    </row>
    <row r="158" spans="1:56" x14ac:dyDescent="0.35">
      <c r="A158" s="32">
        <f>'Point A RAW Results'!A157</f>
        <v>0</v>
      </c>
      <c r="B158" s="33">
        <f>'Point A RAW Results'!H157+'Point A RAW Results'!M157+'Point A RAW Results'!R157+'Point A RAW Results'!W157</f>
        <v>0</v>
      </c>
      <c r="C158" s="33">
        <f>'Point A RAW Results'!I157+'Point A RAW Results'!N157+'Point A RAW Results'!S157+'Point A RAW Results'!X157</f>
        <v>0</v>
      </c>
      <c r="D158" s="33">
        <f>('Point A RAW Results'!J157+'Point A RAW Results'!K157+'Point A RAW Results'!O157+'Point A RAW Results'!P157+'Point A RAW Results'!T157+'Point A RAW Results'!U157+'Point A RAW Results'!Y157+'Point A RAW Results'!Z157)/2</f>
        <v>0</v>
      </c>
      <c r="E158" s="33">
        <f>'Point A RAW Results'!L157+'Point A RAW Results'!Q157+'Point A RAW Results'!V157+'Point A RAW Results'!AA157</f>
        <v>0</v>
      </c>
      <c r="F158" s="41"/>
      <c r="AX158" s="32"/>
      <c r="AY158" s="14">
        <v>20</v>
      </c>
      <c r="AZ158" s="14">
        <v>0</v>
      </c>
      <c r="BA158" s="15"/>
      <c r="BB158" s="16">
        <f t="shared" ref="BB158" si="63">BB157</f>
        <v>-20</v>
      </c>
      <c r="BC158" s="17">
        <f>D20-$BF$3</f>
        <v>-20</v>
      </c>
      <c r="BD158" s="18"/>
    </row>
    <row r="159" spans="1:56" x14ac:dyDescent="0.35">
      <c r="A159" s="32">
        <f>'Point A RAW Results'!A158</f>
        <v>0</v>
      </c>
      <c r="B159" s="33">
        <f>'Point A RAW Results'!H158+'Point A RAW Results'!M158+'Point A RAW Results'!R158+'Point A RAW Results'!W158</f>
        <v>0</v>
      </c>
      <c r="C159" s="33">
        <f>'Point A RAW Results'!I158+'Point A RAW Results'!N158+'Point A RAW Results'!S158+'Point A RAW Results'!X158</f>
        <v>0</v>
      </c>
      <c r="D159" s="33">
        <f>('Point A RAW Results'!J158+'Point A RAW Results'!K158+'Point A RAW Results'!O158+'Point A RAW Results'!P158+'Point A RAW Results'!T158+'Point A RAW Results'!U158+'Point A RAW Results'!Y158+'Point A RAW Results'!Z158)/2</f>
        <v>0</v>
      </c>
      <c r="E159" s="33">
        <f>'Point A RAW Results'!L158+'Point A RAW Results'!Q158+'Point A RAW Results'!V158+'Point A RAW Results'!AA158</f>
        <v>0</v>
      </c>
      <c r="F159" s="41"/>
      <c r="AX159" s="32"/>
      <c r="AY159" s="14">
        <v>20</v>
      </c>
      <c r="AZ159" s="14">
        <v>20</v>
      </c>
      <c r="BA159" s="15"/>
      <c r="BB159" s="16"/>
      <c r="BC159" s="17">
        <f t="shared" ref="BC159" si="64">BC158</f>
        <v>-20</v>
      </c>
      <c r="BD159" s="18"/>
    </row>
    <row r="160" spans="1:56" x14ac:dyDescent="0.35">
      <c r="A160" s="32">
        <f>'Point A RAW Results'!A159</f>
        <v>0</v>
      </c>
      <c r="B160" s="33">
        <f>'Point A RAW Results'!H159+'Point A RAW Results'!M159+'Point A RAW Results'!R159+'Point A RAW Results'!W159</f>
        <v>0</v>
      </c>
      <c r="C160" s="33">
        <f>'Point A RAW Results'!I159+'Point A RAW Results'!N159+'Point A RAW Results'!S159+'Point A RAW Results'!X159</f>
        <v>0</v>
      </c>
      <c r="D160" s="33">
        <f>('Point A RAW Results'!J159+'Point A RAW Results'!K159+'Point A RAW Results'!O159+'Point A RAW Results'!P159+'Point A RAW Results'!T159+'Point A RAW Results'!U159+'Point A RAW Results'!Y159+'Point A RAW Results'!Z159)/2</f>
        <v>0</v>
      </c>
      <c r="E160" s="33">
        <f>'Point A RAW Results'!L159+'Point A RAW Results'!Q159+'Point A RAW Results'!V159+'Point A RAW Results'!AA159</f>
        <v>0</v>
      </c>
      <c r="F160" s="41"/>
      <c r="AX160" s="32"/>
      <c r="AY160" s="14">
        <v>0</v>
      </c>
      <c r="AZ160" s="14">
        <v>20</v>
      </c>
      <c r="BA160" s="15"/>
      <c r="BB160" s="16"/>
      <c r="BC160" s="17"/>
      <c r="BD160" s="18"/>
    </row>
    <row r="161" spans="1:56" x14ac:dyDescent="0.35">
      <c r="A161" s="32">
        <f>'Point A RAW Results'!A160</f>
        <v>0</v>
      </c>
      <c r="B161" s="33">
        <f>'Point A RAW Results'!H160+'Point A RAW Results'!M160+'Point A RAW Results'!R160+'Point A RAW Results'!W160</f>
        <v>0</v>
      </c>
      <c r="C161" s="33">
        <f>'Point A RAW Results'!I160+'Point A RAW Results'!N160+'Point A RAW Results'!S160+'Point A RAW Results'!X160</f>
        <v>0</v>
      </c>
      <c r="D161" s="33">
        <f>('Point A RAW Results'!J160+'Point A RAW Results'!K160+'Point A RAW Results'!O160+'Point A RAW Results'!P160+'Point A RAW Results'!T160+'Point A RAW Results'!U160+'Point A RAW Results'!Y160+'Point A RAW Results'!Z160)/2</f>
        <v>0</v>
      </c>
      <c r="E161" s="33">
        <f>'Point A RAW Results'!L160+'Point A RAW Results'!Q160+'Point A RAW Results'!V160+'Point A RAW Results'!AA160</f>
        <v>0</v>
      </c>
      <c r="F161" s="41"/>
      <c r="AX161" s="32"/>
      <c r="AY161" s="14">
        <v>0</v>
      </c>
      <c r="AZ161" s="14">
        <v>20</v>
      </c>
      <c r="BA161" s="15"/>
      <c r="BB161" s="16"/>
      <c r="BC161" s="17"/>
      <c r="BD161" s="18"/>
    </row>
    <row r="162" spans="1:56" x14ac:dyDescent="0.35">
      <c r="A162" s="32">
        <f>'Point A RAW Results'!A161</f>
        <v>0</v>
      </c>
      <c r="B162" s="33">
        <f>'Point A RAW Results'!H161+'Point A RAW Results'!M161+'Point A RAW Results'!R161+'Point A RAW Results'!W161</f>
        <v>0</v>
      </c>
      <c r="C162" s="33">
        <f>'Point A RAW Results'!I161+'Point A RAW Results'!N161+'Point A RAW Results'!S161+'Point A RAW Results'!X161</f>
        <v>0</v>
      </c>
      <c r="D162" s="33">
        <f>('Point A RAW Results'!J161+'Point A RAW Results'!K161+'Point A RAW Results'!O161+'Point A RAW Results'!P161+'Point A RAW Results'!T161+'Point A RAW Results'!U161+'Point A RAW Results'!Y161+'Point A RAW Results'!Z161)/2</f>
        <v>0</v>
      </c>
      <c r="E162" s="33">
        <f>'Point A RAW Results'!L161+'Point A RAW Results'!Q161+'Point A RAW Results'!V161+'Point A RAW Results'!AA161</f>
        <v>0</v>
      </c>
      <c r="F162" s="41"/>
      <c r="AX162" s="32"/>
      <c r="AY162" s="14">
        <v>0</v>
      </c>
      <c r="AZ162" s="14">
        <v>20</v>
      </c>
      <c r="BA162" s="15"/>
      <c r="BB162" s="16"/>
      <c r="BC162" s="17"/>
      <c r="BD162" s="18"/>
    </row>
    <row r="163" spans="1:56" x14ac:dyDescent="0.35">
      <c r="A163" s="32">
        <f>'Point A RAW Results'!A162</f>
        <v>0</v>
      </c>
      <c r="B163" s="33">
        <f>'Point A RAW Results'!H162+'Point A RAW Results'!M162+'Point A RAW Results'!R162+'Point A RAW Results'!W162</f>
        <v>0</v>
      </c>
      <c r="C163" s="33">
        <f>'Point A RAW Results'!I162+'Point A RAW Results'!N162+'Point A RAW Results'!S162+'Point A RAW Results'!X162</f>
        <v>0</v>
      </c>
      <c r="D163" s="33">
        <f>('Point A RAW Results'!J162+'Point A RAW Results'!K162+'Point A RAW Results'!O162+'Point A RAW Results'!P162+'Point A RAW Results'!T162+'Point A RAW Results'!U162+'Point A RAW Results'!Y162+'Point A RAW Results'!Z162)/2</f>
        <v>0</v>
      </c>
      <c r="E163" s="33">
        <f>'Point A RAW Results'!L162+'Point A RAW Results'!Q162+'Point A RAW Results'!V162+'Point A RAW Results'!AA162</f>
        <v>0</v>
      </c>
      <c r="F163" s="41"/>
      <c r="AX163" s="32"/>
      <c r="AY163" s="14">
        <v>20</v>
      </c>
      <c r="AZ163" s="14">
        <v>20</v>
      </c>
      <c r="BA163" s="15"/>
      <c r="BB163" s="16"/>
      <c r="BC163" s="17"/>
      <c r="BD163" s="18">
        <f>E20-$BF$3</f>
        <v>-20</v>
      </c>
    </row>
    <row r="164" spans="1:56" x14ac:dyDescent="0.35">
      <c r="A164" s="32">
        <f>'Point A RAW Results'!A163</f>
        <v>0</v>
      </c>
      <c r="B164" s="33">
        <f>'Point A RAW Results'!H163+'Point A RAW Results'!M163+'Point A RAW Results'!R163+'Point A RAW Results'!W163</f>
        <v>0</v>
      </c>
      <c r="C164" s="33">
        <f>'Point A RAW Results'!I163+'Point A RAW Results'!N163+'Point A RAW Results'!S163+'Point A RAW Results'!X163</f>
        <v>0</v>
      </c>
      <c r="D164" s="33">
        <f>('Point A RAW Results'!J163+'Point A RAW Results'!K163+'Point A RAW Results'!O163+'Point A RAW Results'!P163+'Point A RAW Results'!T163+'Point A RAW Results'!U163+'Point A RAW Results'!Y163+'Point A RAW Results'!Z163)/2</f>
        <v>0</v>
      </c>
      <c r="E164" s="33">
        <f>'Point A RAW Results'!L163+'Point A RAW Results'!Q163+'Point A RAW Results'!V163+'Point A RAW Results'!AA163</f>
        <v>0</v>
      </c>
      <c r="F164" s="41"/>
      <c r="AX164" s="32"/>
      <c r="AY164" s="14">
        <v>20</v>
      </c>
      <c r="AZ164" s="14">
        <v>0</v>
      </c>
      <c r="BA164" s="15">
        <f t="shared" ref="BA164" si="65">BA157</f>
        <v>-20</v>
      </c>
      <c r="BB164" s="16"/>
      <c r="BC164" s="17"/>
      <c r="BD164" s="18">
        <f t="shared" ref="BD164" si="66">BD163</f>
        <v>-20</v>
      </c>
    </row>
    <row r="165" spans="1:56" x14ac:dyDescent="0.35">
      <c r="A165" s="32">
        <f>'Point A RAW Results'!A164</f>
        <v>0</v>
      </c>
      <c r="B165" s="33">
        <f>'Point A RAW Results'!H164+'Point A RAW Results'!M164+'Point A RAW Results'!R164+'Point A RAW Results'!W164</f>
        <v>0</v>
      </c>
      <c r="C165" s="33">
        <f>'Point A RAW Results'!I164+'Point A RAW Results'!N164+'Point A RAW Results'!S164+'Point A RAW Results'!X164</f>
        <v>0</v>
      </c>
      <c r="D165" s="33">
        <f>('Point A RAW Results'!J164+'Point A RAW Results'!K164+'Point A RAW Results'!O164+'Point A RAW Results'!P164+'Point A RAW Results'!T164+'Point A RAW Results'!U164+'Point A RAW Results'!Y164+'Point A RAW Results'!Z164)/2</f>
        <v>0</v>
      </c>
      <c r="E165" s="33">
        <f>'Point A RAW Results'!L164+'Point A RAW Results'!Q164+'Point A RAW Results'!V164+'Point A RAW Results'!AA164</f>
        <v>0</v>
      </c>
      <c r="F165" s="41"/>
      <c r="AX165" s="32" t="s">
        <v>50</v>
      </c>
      <c r="AY165" s="63" t="s">
        <v>79</v>
      </c>
      <c r="AZ165" s="63" t="s">
        <v>80</v>
      </c>
      <c r="BA165" s="66" t="s">
        <v>5</v>
      </c>
      <c r="BB165" s="67" t="s">
        <v>6</v>
      </c>
      <c r="BC165" s="68" t="s">
        <v>3</v>
      </c>
      <c r="BD165" s="69" t="s">
        <v>4</v>
      </c>
    </row>
    <row r="166" spans="1:56" x14ac:dyDescent="0.35">
      <c r="A166" s="32">
        <f>'Point A RAW Results'!A165</f>
        <v>0</v>
      </c>
      <c r="B166" s="33">
        <f>'Point A RAW Results'!H165+'Point A RAW Results'!M165+'Point A RAW Results'!R165+'Point A RAW Results'!W165</f>
        <v>0</v>
      </c>
      <c r="C166" s="33">
        <f>'Point A RAW Results'!I165+'Point A RAW Results'!N165+'Point A RAW Results'!S165+'Point A RAW Results'!X165</f>
        <v>0</v>
      </c>
      <c r="D166" s="33">
        <f>('Point A RAW Results'!J165+'Point A RAW Results'!K165+'Point A RAW Results'!O165+'Point A RAW Results'!P165+'Point A RAW Results'!T165+'Point A RAW Results'!U165+'Point A RAW Results'!Y165+'Point A RAW Results'!Z165)/2</f>
        <v>0</v>
      </c>
      <c r="E166" s="33">
        <f>'Point A RAW Results'!L165+'Point A RAW Results'!Q165+'Point A RAW Results'!V165+'Point A RAW Results'!AA165</f>
        <v>0</v>
      </c>
      <c r="F166" s="41"/>
      <c r="AX166" s="32">
        <f>'Point A RAW Results'!A20</f>
        <v>0</v>
      </c>
      <c r="AY166" s="14">
        <v>20</v>
      </c>
      <c r="AZ166" s="14">
        <v>0</v>
      </c>
      <c r="BA166" s="15">
        <f>B21-$BF$3</f>
        <v>-20</v>
      </c>
      <c r="BB166" s="16">
        <f>C21-$BF$3</f>
        <v>-20</v>
      </c>
      <c r="BC166" s="17"/>
      <c r="BD166" s="18"/>
    </row>
    <row r="167" spans="1:56" x14ac:dyDescent="0.35">
      <c r="A167" s="32">
        <f>'Point A RAW Results'!A166</f>
        <v>0</v>
      </c>
      <c r="B167" s="33">
        <f>'Point A RAW Results'!H166+'Point A RAW Results'!M166+'Point A RAW Results'!R166+'Point A RAW Results'!W166</f>
        <v>0</v>
      </c>
      <c r="C167" s="33">
        <f>'Point A RAW Results'!I166+'Point A RAW Results'!N166+'Point A RAW Results'!S166+'Point A RAW Results'!X166</f>
        <v>0</v>
      </c>
      <c r="D167" s="33">
        <f>('Point A RAW Results'!J166+'Point A RAW Results'!K166+'Point A RAW Results'!O166+'Point A RAW Results'!P166+'Point A RAW Results'!T166+'Point A RAW Results'!U166+'Point A RAW Results'!Y166+'Point A RAW Results'!Z166)/2</f>
        <v>0</v>
      </c>
      <c r="E167" s="33">
        <f>'Point A RAW Results'!L166+'Point A RAW Results'!Q166+'Point A RAW Results'!V166+'Point A RAW Results'!AA166</f>
        <v>0</v>
      </c>
      <c r="F167" s="41"/>
      <c r="AX167" s="32"/>
      <c r="AY167" s="14">
        <v>20</v>
      </c>
      <c r="AZ167" s="14">
        <v>0</v>
      </c>
      <c r="BA167" s="15"/>
      <c r="BB167" s="16">
        <f t="shared" ref="BB167" si="67">BB166</f>
        <v>-20</v>
      </c>
      <c r="BC167" s="17">
        <f>D21-$BF$3</f>
        <v>-20</v>
      </c>
      <c r="BD167" s="18"/>
    </row>
    <row r="168" spans="1:56" x14ac:dyDescent="0.35">
      <c r="A168" s="32">
        <f>'Point A RAW Results'!A167</f>
        <v>0</v>
      </c>
      <c r="B168" s="33">
        <f>'Point A RAW Results'!H167+'Point A RAW Results'!M167+'Point A RAW Results'!R167+'Point A RAW Results'!W167</f>
        <v>0</v>
      </c>
      <c r="C168" s="33">
        <f>'Point A RAW Results'!I167+'Point A RAW Results'!N167+'Point A RAW Results'!S167+'Point A RAW Results'!X167</f>
        <v>0</v>
      </c>
      <c r="D168" s="33">
        <f>('Point A RAW Results'!J167+'Point A RAW Results'!K167+'Point A RAW Results'!O167+'Point A RAW Results'!P167+'Point A RAW Results'!T167+'Point A RAW Results'!U167+'Point A RAW Results'!Y167+'Point A RAW Results'!Z167)/2</f>
        <v>0</v>
      </c>
      <c r="E168" s="33">
        <f>'Point A RAW Results'!L167+'Point A RAW Results'!Q167+'Point A RAW Results'!V167+'Point A RAW Results'!AA167</f>
        <v>0</v>
      </c>
      <c r="F168" s="41"/>
      <c r="AX168" s="32"/>
      <c r="AY168" s="14">
        <v>20</v>
      </c>
      <c r="AZ168" s="14">
        <v>20</v>
      </c>
      <c r="BA168" s="15"/>
      <c r="BB168" s="16"/>
      <c r="BC168" s="17">
        <f t="shared" ref="BC168" si="68">BC167</f>
        <v>-20</v>
      </c>
      <c r="BD168" s="18"/>
    </row>
    <row r="169" spans="1:56" x14ac:dyDescent="0.35">
      <c r="A169" s="32">
        <f>'Point A RAW Results'!A168</f>
        <v>0</v>
      </c>
      <c r="B169" s="33">
        <f>'Point A RAW Results'!H168+'Point A RAW Results'!M168+'Point A RAW Results'!R168+'Point A RAW Results'!W168</f>
        <v>0</v>
      </c>
      <c r="C169" s="33">
        <f>'Point A RAW Results'!I168+'Point A RAW Results'!N168+'Point A RAW Results'!S168+'Point A RAW Results'!X168</f>
        <v>0</v>
      </c>
      <c r="D169" s="33">
        <f>('Point A RAW Results'!J168+'Point A RAW Results'!K168+'Point A RAW Results'!O168+'Point A RAW Results'!P168+'Point A RAW Results'!T168+'Point A RAW Results'!U168+'Point A RAW Results'!Y168+'Point A RAW Results'!Z168)/2</f>
        <v>0</v>
      </c>
      <c r="E169" s="33">
        <f>'Point A RAW Results'!L168+'Point A RAW Results'!Q168+'Point A RAW Results'!V168+'Point A RAW Results'!AA168</f>
        <v>0</v>
      </c>
      <c r="F169" s="41"/>
      <c r="AX169" s="32"/>
      <c r="AY169" s="14">
        <v>0</v>
      </c>
      <c r="AZ169" s="14">
        <v>20</v>
      </c>
      <c r="BA169" s="15"/>
      <c r="BB169" s="16"/>
      <c r="BC169" s="17"/>
      <c r="BD169" s="18"/>
    </row>
    <row r="170" spans="1:56" x14ac:dyDescent="0.35">
      <c r="A170" s="32">
        <f>'Point A RAW Results'!A169</f>
        <v>0</v>
      </c>
      <c r="B170" s="33">
        <f>'Point A RAW Results'!H169+'Point A RAW Results'!M169+'Point A RAW Results'!R169+'Point A RAW Results'!W169</f>
        <v>0</v>
      </c>
      <c r="C170" s="33">
        <f>'Point A RAW Results'!I169+'Point A RAW Results'!N169+'Point A RAW Results'!S169+'Point A RAW Results'!X169</f>
        <v>0</v>
      </c>
      <c r="D170" s="33">
        <f>('Point A RAW Results'!J169+'Point A RAW Results'!K169+'Point A RAW Results'!O169+'Point A RAW Results'!P169+'Point A RAW Results'!T169+'Point A RAW Results'!U169+'Point A RAW Results'!Y169+'Point A RAW Results'!Z169)/2</f>
        <v>0</v>
      </c>
      <c r="E170" s="33">
        <f>'Point A RAW Results'!L169+'Point A RAW Results'!Q169+'Point A RAW Results'!V169+'Point A RAW Results'!AA169</f>
        <v>0</v>
      </c>
      <c r="F170" s="41"/>
      <c r="AX170" s="32"/>
      <c r="AY170" s="14">
        <v>0</v>
      </c>
      <c r="AZ170" s="14">
        <v>20</v>
      </c>
      <c r="BA170" s="15"/>
      <c r="BB170" s="16"/>
      <c r="BC170" s="17"/>
      <c r="BD170" s="18"/>
    </row>
    <row r="171" spans="1:56" x14ac:dyDescent="0.35">
      <c r="A171" s="32">
        <f>'Point A RAW Results'!A170</f>
        <v>0</v>
      </c>
      <c r="B171" s="33">
        <f>'Point A RAW Results'!H170+'Point A RAW Results'!M170+'Point A RAW Results'!R170+'Point A RAW Results'!W170</f>
        <v>0</v>
      </c>
      <c r="C171" s="33">
        <f>'Point A RAW Results'!I170+'Point A RAW Results'!N170+'Point A RAW Results'!S170+'Point A RAW Results'!X170</f>
        <v>0</v>
      </c>
      <c r="D171" s="33">
        <f>('Point A RAW Results'!J170+'Point A RAW Results'!K170+'Point A RAW Results'!O170+'Point A RAW Results'!P170+'Point A RAW Results'!T170+'Point A RAW Results'!U170+'Point A RAW Results'!Y170+'Point A RAW Results'!Z170)/2</f>
        <v>0</v>
      </c>
      <c r="E171" s="33">
        <f>'Point A RAW Results'!L170+'Point A RAW Results'!Q170+'Point A RAW Results'!V170+'Point A RAW Results'!AA170</f>
        <v>0</v>
      </c>
      <c r="F171" s="41"/>
      <c r="AX171" s="32"/>
      <c r="AY171" s="14">
        <v>0</v>
      </c>
      <c r="AZ171" s="14">
        <v>20</v>
      </c>
      <c r="BA171" s="15"/>
      <c r="BB171" s="16"/>
      <c r="BC171" s="17"/>
      <c r="BD171" s="18"/>
    </row>
    <row r="172" spans="1:56" x14ac:dyDescent="0.35">
      <c r="A172" s="32">
        <f>'Point A RAW Results'!A171</f>
        <v>0</v>
      </c>
      <c r="B172" s="33">
        <f>'Point A RAW Results'!H171+'Point A RAW Results'!M171+'Point A RAW Results'!R171+'Point A RAW Results'!W171</f>
        <v>0</v>
      </c>
      <c r="C172" s="33">
        <f>'Point A RAW Results'!I171+'Point A RAW Results'!N171+'Point A RAW Results'!S171+'Point A RAW Results'!X171</f>
        <v>0</v>
      </c>
      <c r="D172" s="33">
        <f>('Point A RAW Results'!J171+'Point A RAW Results'!K171+'Point A RAW Results'!O171+'Point A RAW Results'!P171+'Point A RAW Results'!T171+'Point A RAW Results'!U171+'Point A RAW Results'!Y171+'Point A RAW Results'!Z171)/2</f>
        <v>0</v>
      </c>
      <c r="E172" s="33">
        <f>'Point A RAW Results'!L171+'Point A RAW Results'!Q171+'Point A RAW Results'!V171+'Point A RAW Results'!AA171</f>
        <v>0</v>
      </c>
      <c r="F172" s="41"/>
      <c r="AX172" s="32"/>
      <c r="AY172" s="14">
        <v>20</v>
      </c>
      <c r="AZ172" s="14">
        <v>20</v>
      </c>
      <c r="BA172" s="15"/>
      <c r="BB172" s="16"/>
      <c r="BC172" s="17"/>
      <c r="BD172" s="18">
        <f>E21-$BF$3</f>
        <v>-20</v>
      </c>
    </row>
    <row r="173" spans="1:56" x14ac:dyDescent="0.35">
      <c r="A173" s="32">
        <f>'Point A RAW Results'!A172</f>
        <v>0</v>
      </c>
      <c r="B173" s="33">
        <f>'Point A RAW Results'!H172+'Point A RAW Results'!M172+'Point A RAW Results'!R172+'Point A RAW Results'!W172</f>
        <v>0</v>
      </c>
      <c r="C173" s="33">
        <f>'Point A RAW Results'!I172+'Point A RAW Results'!N172+'Point A RAW Results'!S172+'Point A RAW Results'!X172</f>
        <v>0</v>
      </c>
      <c r="D173" s="33">
        <f>('Point A RAW Results'!J172+'Point A RAW Results'!K172+'Point A RAW Results'!O172+'Point A RAW Results'!P172+'Point A RAW Results'!T172+'Point A RAW Results'!U172+'Point A RAW Results'!Y172+'Point A RAW Results'!Z172)/2</f>
        <v>0</v>
      </c>
      <c r="E173" s="33">
        <f>'Point A RAW Results'!L172+'Point A RAW Results'!Q172+'Point A RAW Results'!V172+'Point A RAW Results'!AA172</f>
        <v>0</v>
      </c>
      <c r="F173" s="41"/>
      <c r="AX173" s="32"/>
      <c r="AY173" s="14">
        <v>20</v>
      </c>
      <c r="AZ173" s="14">
        <v>0</v>
      </c>
      <c r="BA173" s="15">
        <f t="shared" ref="BA173" si="69">BA166</f>
        <v>-20</v>
      </c>
      <c r="BB173" s="16"/>
      <c r="BC173" s="17"/>
      <c r="BD173" s="18">
        <f t="shared" ref="BD173" si="70">BD172</f>
        <v>-20</v>
      </c>
    </row>
    <row r="174" spans="1:56" x14ac:dyDescent="0.35">
      <c r="A174" s="32">
        <f>'Point A RAW Results'!A173</f>
        <v>0</v>
      </c>
      <c r="B174" s="33">
        <f>'Point A RAW Results'!H173+'Point A RAW Results'!M173+'Point A RAW Results'!R173+'Point A RAW Results'!W173</f>
        <v>0</v>
      </c>
      <c r="C174" s="33">
        <f>'Point A RAW Results'!I173+'Point A RAW Results'!N173+'Point A RAW Results'!S173+'Point A RAW Results'!X173</f>
        <v>0</v>
      </c>
      <c r="D174" s="33">
        <f>('Point A RAW Results'!J173+'Point A RAW Results'!K173+'Point A RAW Results'!O173+'Point A RAW Results'!P173+'Point A RAW Results'!T173+'Point A RAW Results'!U173+'Point A RAW Results'!Y173+'Point A RAW Results'!Z173)/2</f>
        <v>0</v>
      </c>
      <c r="E174" s="33">
        <f>'Point A RAW Results'!L173+'Point A RAW Results'!Q173+'Point A RAW Results'!V173+'Point A RAW Results'!AA173</f>
        <v>0</v>
      </c>
      <c r="F174" s="41"/>
      <c r="AX174" s="32" t="s">
        <v>50</v>
      </c>
      <c r="AY174" s="63" t="s">
        <v>79</v>
      </c>
      <c r="AZ174" s="63" t="s">
        <v>80</v>
      </c>
      <c r="BA174" s="66" t="s">
        <v>5</v>
      </c>
      <c r="BB174" s="67" t="s">
        <v>6</v>
      </c>
      <c r="BC174" s="68" t="s">
        <v>3</v>
      </c>
      <c r="BD174" s="69" t="s">
        <v>4</v>
      </c>
    </row>
    <row r="175" spans="1:56" x14ac:dyDescent="0.35">
      <c r="A175" s="32">
        <f>'Point A RAW Results'!A174</f>
        <v>0</v>
      </c>
      <c r="B175" s="33">
        <f>'Point A RAW Results'!H174+'Point A RAW Results'!M174+'Point A RAW Results'!R174+'Point A RAW Results'!W174</f>
        <v>0</v>
      </c>
      <c r="C175" s="33">
        <f>'Point A RAW Results'!I174+'Point A RAW Results'!N174+'Point A RAW Results'!S174+'Point A RAW Results'!X174</f>
        <v>0</v>
      </c>
      <c r="D175" s="33">
        <f>('Point A RAW Results'!J174+'Point A RAW Results'!K174+'Point A RAW Results'!O174+'Point A RAW Results'!P174+'Point A RAW Results'!T174+'Point A RAW Results'!U174+'Point A RAW Results'!Y174+'Point A RAW Results'!Z174)/2</f>
        <v>0</v>
      </c>
      <c r="E175" s="33">
        <f>'Point A RAW Results'!L174+'Point A RAW Results'!Q174+'Point A RAW Results'!V174+'Point A RAW Results'!AA174</f>
        <v>0</v>
      </c>
      <c r="F175" s="41"/>
      <c r="AX175" s="32">
        <f>'Point A RAW Results'!A21</f>
        <v>0</v>
      </c>
      <c r="AY175" s="14">
        <v>20</v>
      </c>
      <c r="AZ175" s="14">
        <v>0</v>
      </c>
      <c r="BA175" s="15">
        <f>B22-$BF$3</f>
        <v>-20</v>
      </c>
      <c r="BB175" s="16">
        <f>C22-$BF$3</f>
        <v>-20</v>
      </c>
      <c r="BC175" s="17"/>
      <c r="BD175" s="18"/>
    </row>
    <row r="176" spans="1:56" x14ac:dyDescent="0.35">
      <c r="A176" s="32">
        <f>'Point A RAW Results'!A175</f>
        <v>0</v>
      </c>
      <c r="B176" s="33">
        <f>'Point A RAW Results'!H175+'Point A RAW Results'!M175+'Point A RAW Results'!R175+'Point A RAW Results'!W175</f>
        <v>0</v>
      </c>
      <c r="C176" s="33">
        <f>'Point A RAW Results'!I175+'Point A RAW Results'!N175+'Point A RAW Results'!S175+'Point A RAW Results'!X175</f>
        <v>0</v>
      </c>
      <c r="D176" s="33">
        <f>('Point A RAW Results'!J175+'Point A RAW Results'!K175+'Point A RAW Results'!O175+'Point A RAW Results'!P175+'Point A RAW Results'!T175+'Point A RAW Results'!U175+'Point A RAW Results'!Y175+'Point A RAW Results'!Z175)/2</f>
        <v>0</v>
      </c>
      <c r="E176" s="33">
        <f>'Point A RAW Results'!L175+'Point A RAW Results'!Q175+'Point A RAW Results'!V175+'Point A RAW Results'!AA175</f>
        <v>0</v>
      </c>
      <c r="F176" s="41"/>
      <c r="AX176" s="32"/>
      <c r="AY176" s="14">
        <v>20</v>
      </c>
      <c r="AZ176" s="14">
        <v>0</v>
      </c>
      <c r="BA176" s="15"/>
      <c r="BB176" s="16">
        <f t="shared" ref="BB176" si="71">BB175</f>
        <v>-20</v>
      </c>
      <c r="BC176" s="17">
        <f>D22-$BF$3</f>
        <v>-20</v>
      </c>
      <c r="BD176" s="18"/>
    </row>
    <row r="177" spans="1:56" x14ac:dyDescent="0.35">
      <c r="A177" s="32">
        <f>'Point A RAW Results'!A176</f>
        <v>0</v>
      </c>
      <c r="B177" s="33">
        <f>'Point A RAW Results'!H176+'Point A RAW Results'!M176+'Point A RAW Results'!R176+'Point A RAW Results'!W176</f>
        <v>0</v>
      </c>
      <c r="C177" s="33">
        <f>'Point A RAW Results'!I176+'Point A RAW Results'!N176+'Point A RAW Results'!S176+'Point A RAW Results'!X176</f>
        <v>0</v>
      </c>
      <c r="D177" s="33">
        <f>('Point A RAW Results'!J176+'Point A RAW Results'!K176+'Point A RAW Results'!O176+'Point A RAW Results'!P176+'Point A RAW Results'!T176+'Point A RAW Results'!U176+'Point A RAW Results'!Y176+'Point A RAW Results'!Z176)/2</f>
        <v>0</v>
      </c>
      <c r="E177" s="33">
        <f>'Point A RAW Results'!L176+'Point A RAW Results'!Q176+'Point A RAW Results'!V176+'Point A RAW Results'!AA176</f>
        <v>0</v>
      </c>
      <c r="F177" s="41"/>
      <c r="AX177" s="32"/>
      <c r="AY177" s="14">
        <v>20</v>
      </c>
      <c r="AZ177" s="14">
        <v>20</v>
      </c>
      <c r="BA177" s="15"/>
      <c r="BB177" s="16"/>
      <c r="BC177" s="17">
        <f t="shared" ref="BC177" si="72">BC176</f>
        <v>-20</v>
      </c>
      <c r="BD177" s="18"/>
    </row>
    <row r="178" spans="1:56" x14ac:dyDescent="0.35">
      <c r="A178" s="32">
        <f>'Point A RAW Results'!A177</f>
        <v>0</v>
      </c>
      <c r="B178" s="33">
        <f>'Point A RAW Results'!H177+'Point A RAW Results'!M177+'Point A RAW Results'!R177+'Point A RAW Results'!W177</f>
        <v>0</v>
      </c>
      <c r="C178" s="33">
        <f>'Point A RAW Results'!I177+'Point A RAW Results'!N177+'Point A RAW Results'!S177+'Point A RAW Results'!X177</f>
        <v>0</v>
      </c>
      <c r="D178" s="33">
        <f>('Point A RAW Results'!J177+'Point A RAW Results'!K177+'Point A RAW Results'!O177+'Point A RAW Results'!P177+'Point A RAW Results'!T177+'Point A RAW Results'!U177+'Point A RAW Results'!Y177+'Point A RAW Results'!Z177)/2</f>
        <v>0</v>
      </c>
      <c r="E178" s="33">
        <f>'Point A RAW Results'!L177+'Point A RAW Results'!Q177+'Point A RAW Results'!V177+'Point A RAW Results'!AA177</f>
        <v>0</v>
      </c>
      <c r="F178" s="41"/>
      <c r="AX178" s="32"/>
      <c r="AY178" s="14">
        <v>0</v>
      </c>
      <c r="AZ178" s="14">
        <v>20</v>
      </c>
      <c r="BA178" s="15"/>
      <c r="BB178" s="16"/>
      <c r="BC178" s="17"/>
      <c r="BD178" s="18"/>
    </row>
    <row r="179" spans="1:56" x14ac:dyDescent="0.35">
      <c r="A179" s="32">
        <f>'Point A RAW Results'!A178</f>
        <v>0</v>
      </c>
      <c r="B179" s="33">
        <f>'Point A RAW Results'!H178+'Point A RAW Results'!M178+'Point A RAW Results'!R178+'Point A RAW Results'!W178</f>
        <v>0</v>
      </c>
      <c r="C179" s="33">
        <f>'Point A RAW Results'!I178+'Point A RAW Results'!N178+'Point A RAW Results'!S178+'Point A RAW Results'!X178</f>
        <v>0</v>
      </c>
      <c r="D179" s="33">
        <f>('Point A RAW Results'!J178+'Point A RAW Results'!K178+'Point A RAW Results'!O178+'Point A RAW Results'!P178+'Point A RAW Results'!T178+'Point A RAW Results'!U178+'Point A RAW Results'!Y178+'Point A RAW Results'!Z178)/2</f>
        <v>0</v>
      </c>
      <c r="E179" s="33">
        <f>'Point A RAW Results'!L178+'Point A RAW Results'!Q178+'Point A RAW Results'!V178+'Point A RAW Results'!AA178</f>
        <v>0</v>
      </c>
      <c r="F179" s="41"/>
      <c r="AX179" s="32"/>
      <c r="AY179" s="14">
        <v>0</v>
      </c>
      <c r="AZ179" s="14">
        <v>20</v>
      </c>
      <c r="BA179" s="15"/>
      <c r="BB179" s="16"/>
      <c r="BC179" s="17"/>
      <c r="BD179" s="18"/>
    </row>
    <row r="180" spans="1:56" x14ac:dyDescent="0.35">
      <c r="A180" s="32">
        <f>'Point A RAW Results'!A179</f>
        <v>0</v>
      </c>
      <c r="B180" s="33">
        <f>'Point A RAW Results'!H179+'Point A RAW Results'!M179+'Point A RAW Results'!R179+'Point A RAW Results'!W179</f>
        <v>0</v>
      </c>
      <c r="C180" s="33">
        <f>'Point A RAW Results'!I179+'Point A RAW Results'!N179+'Point A RAW Results'!S179+'Point A RAW Results'!X179</f>
        <v>0</v>
      </c>
      <c r="D180" s="33">
        <f>('Point A RAW Results'!J179+'Point A RAW Results'!K179+'Point A RAW Results'!O179+'Point A RAW Results'!P179+'Point A RAW Results'!T179+'Point A RAW Results'!U179+'Point A RAW Results'!Y179+'Point A RAW Results'!Z179)/2</f>
        <v>0</v>
      </c>
      <c r="E180" s="33">
        <f>'Point A RAW Results'!L179+'Point A RAW Results'!Q179+'Point A RAW Results'!V179+'Point A RAW Results'!AA179</f>
        <v>0</v>
      </c>
      <c r="F180" s="41"/>
      <c r="AX180" s="32"/>
      <c r="AY180" s="14">
        <v>0</v>
      </c>
      <c r="AZ180" s="14">
        <v>20</v>
      </c>
      <c r="BA180" s="15"/>
      <c r="BB180" s="16"/>
      <c r="BC180" s="17"/>
      <c r="BD180" s="18"/>
    </row>
    <row r="181" spans="1:56" x14ac:dyDescent="0.35">
      <c r="A181" s="32">
        <f>'Point A RAW Results'!A180</f>
        <v>0</v>
      </c>
      <c r="B181" s="33">
        <f>'Point A RAW Results'!H180+'Point A RAW Results'!M180+'Point A RAW Results'!R180+'Point A RAW Results'!W180</f>
        <v>0</v>
      </c>
      <c r="C181" s="33">
        <f>'Point A RAW Results'!I180+'Point A RAW Results'!N180+'Point A RAW Results'!S180+'Point A RAW Results'!X180</f>
        <v>0</v>
      </c>
      <c r="D181" s="33">
        <f>('Point A RAW Results'!J180+'Point A RAW Results'!K180+'Point A RAW Results'!O180+'Point A RAW Results'!P180+'Point A RAW Results'!T180+'Point A RAW Results'!U180+'Point A RAW Results'!Y180+'Point A RAW Results'!Z180)/2</f>
        <v>0</v>
      </c>
      <c r="E181" s="33">
        <f>'Point A RAW Results'!L180+'Point A RAW Results'!Q180+'Point A RAW Results'!V180+'Point A RAW Results'!AA180</f>
        <v>0</v>
      </c>
      <c r="F181" s="41"/>
      <c r="AX181" s="32"/>
      <c r="AY181" s="14">
        <v>20</v>
      </c>
      <c r="AZ181" s="14">
        <v>20</v>
      </c>
      <c r="BA181" s="15"/>
      <c r="BB181" s="16"/>
      <c r="BC181" s="17"/>
      <c r="BD181" s="18">
        <f>E22-$BF$3</f>
        <v>-20</v>
      </c>
    </row>
    <row r="182" spans="1:56" x14ac:dyDescent="0.35">
      <c r="A182" s="32">
        <f>'Point A RAW Results'!A181</f>
        <v>0</v>
      </c>
      <c r="B182" s="33">
        <f>'Point A RAW Results'!H181+'Point A RAW Results'!M181+'Point A RAW Results'!R181+'Point A RAW Results'!W181</f>
        <v>0</v>
      </c>
      <c r="C182" s="33">
        <f>'Point A RAW Results'!I181+'Point A RAW Results'!N181+'Point A RAW Results'!S181+'Point A RAW Results'!X181</f>
        <v>0</v>
      </c>
      <c r="D182" s="33">
        <f>('Point A RAW Results'!J181+'Point A RAW Results'!K181+'Point A RAW Results'!O181+'Point A RAW Results'!P181+'Point A RAW Results'!T181+'Point A RAW Results'!U181+'Point A RAW Results'!Y181+'Point A RAW Results'!Z181)/2</f>
        <v>0</v>
      </c>
      <c r="E182" s="33">
        <f>'Point A RAW Results'!L181+'Point A RAW Results'!Q181+'Point A RAW Results'!V181+'Point A RAW Results'!AA181</f>
        <v>0</v>
      </c>
      <c r="F182" s="41"/>
      <c r="AX182" s="32"/>
      <c r="AY182" s="14">
        <v>20</v>
      </c>
      <c r="AZ182" s="14">
        <v>0</v>
      </c>
      <c r="BA182" s="15">
        <f>BA175</f>
        <v>-20</v>
      </c>
      <c r="BB182" s="16"/>
      <c r="BC182" s="17"/>
      <c r="BD182" s="18">
        <f t="shared" ref="BD182" si="73">BD181</f>
        <v>-20</v>
      </c>
    </row>
    <row r="183" spans="1:56" x14ac:dyDescent="0.35">
      <c r="A183" s="32">
        <f>'Point A RAW Results'!A182</f>
        <v>0</v>
      </c>
      <c r="B183" s="33">
        <f>'Point A RAW Results'!H182+'Point A RAW Results'!M182+'Point A RAW Results'!R182+'Point A RAW Results'!W182</f>
        <v>0</v>
      </c>
      <c r="C183" s="33">
        <f>'Point A RAW Results'!I182+'Point A RAW Results'!N182+'Point A RAW Results'!S182+'Point A RAW Results'!X182</f>
        <v>0</v>
      </c>
      <c r="D183" s="33">
        <f>('Point A RAW Results'!J182+'Point A RAW Results'!K182+'Point A RAW Results'!O182+'Point A RAW Results'!P182+'Point A RAW Results'!T182+'Point A RAW Results'!U182+'Point A RAW Results'!Y182+'Point A RAW Results'!Z182)/2</f>
        <v>0</v>
      </c>
      <c r="E183" s="33">
        <f>'Point A RAW Results'!L182+'Point A RAW Results'!Q182+'Point A RAW Results'!V182+'Point A RAW Results'!AA182</f>
        <v>0</v>
      </c>
      <c r="F183" s="41"/>
      <c r="AX183" s="32" t="s">
        <v>50</v>
      </c>
      <c r="AY183" s="63" t="s">
        <v>79</v>
      </c>
      <c r="AZ183" s="63" t="s">
        <v>80</v>
      </c>
      <c r="BA183" s="66" t="s">
        <v>5</v>
      </c>
      <c r="BB183" s="67" t="s">
        <v>6</v>
      </c>
      <c r="BC183" s="68" t="s">
        <v>3</v>
      </c>
      <c r="BD183" s="69" t="s">
        <v>4</v>
      </c>
    </row>
    <row r="184" spans="1:56" x14ac:dyDescent="0.35">
      <c r="A184" s="32">
        <f>'Point A RAW Results'!A183</f>
        <v>0</v>
      </c>
      <c r="B184" s="33">
        <f>'Point A RAW Results'!H183+'Point A RAW Results'!M183+'Point A RAW Results'!R183+'Point A RAW Results'!W183</f>
        <v>0</v>
      </c>
      <c r="C184" s="33">
        <f>'Point A RAW Results'!I183+'Point A RAW Results'!N183+'Point A RAW Results'!S183+'Point A RAW Results'!X183</f>
        <v>0</v>
      </c>
      <c r="D184" s="33">
        <f>('Point A RAW Results'!J183+'Point A RAW Results'!K183+'Point A RAW Results'!O183+'Point A RAW Results'!P183+'Point A RAW Results'!T183+'Point A RAW Results'!U183+'Point A RAW Results'!Y183+'Point A RAW Results'!Z183)/2</f>
        <v>0</v>
      </c>
      <c r="E184" s="33">
        <f>'Point A RAW Results'!L183+'Point A RAW Results'!Q183+'Point A RAW Results'!V183+'Point A RAW Results'!AA183</f>
        <v>0</v>
      </c>
      <c r="F184" s="41"/>
      <c r="AX184" s="32">
        <f>'Point A RAW Results'!A22</f>
        <v>0</v>
      </c>
      <c r="AY184" s="14">
        <v>20</v>
      </c>
      <c r="AZ184" s="14">
        <v>0</v>
      </c>
      <c r="BA184" s="15">
        <f>B23-$BF$3</f>
        <v>-20</v>
      </c>
      <c r="BB184" s="16">
        <f>C23-$BF$3</f>
        <v>-20</v>
      </c>
      <c r="BC184" s="17"/>
      <c r="BD184" s="18"/>
    </row>
    <row r="185" spans="1:56" x14ac:dyDescent="0.35">
      <c r="A185" s="32">
        <f>'Point A RAW Results'!A184</f>
        <v>0</v>
      </c>
      <c r="B185" s="33">
        <f>'Point A RAW Results'!H184+'Point A RAW Results'!M184+'Point A RAW Results'!R184+'Point A RAW Results'!W184</f>
        <v>0</v>
      </c>
      <c r="C185" s="33">
        <f>'Point A RAW Results'!I184+'Point A RAW Results'!N184+'Point A RAW Results'!S184+'Point A RAW Results'!X184</f>
        <v>0</v>
      </c>
      <c r="D185" s="33">
        <f>('Point A RAW Results'!J184+'Point A RAW Results'!K184+'Point A RAW Results'!O184+'Point A RAW Results'!P184+'Point A RAW Results'!T184+'Point A RAW Results'!U184+'Point A RAW Results'!Y184+'Point A RAW Results'!Z184)/2</f>
        <v>0</v>
      </c>
      <c r="E185" s="33">
        <f>'Point A RAW Results'!L184+'Point A RAW Results'!Q184+'Point A RAW Results'!V184+'Point A RAW Results'!AA184</f>
        <v>0</v>
      </c>
      <c r="F185" s="41"/>
      <c r="AX185" s="32"/>
      <c r="AY185" s="14">
        <v>20</v>
      </c>
      <c r="AZ185" s="14">
        <v>0</v>
      </c>
      <c r="BA185" s="15"/>
      <c r="BB185" s="16">
        <f t="shared" ref="BB185" si="74">BB184</f>
        <v>-20</v>
      </c>
      <c r="BC185" s="17">
        <f>D23-$BF$3</f>
        <v>-20</v>
      </c>
      <c r="BD185" s="18"/>
    </row>
    <row r="186" spans="1:56" x14ac:dyDescent="0.35">
      <c r="A186" s="32">
        <f>'Point A RAW Results'!A185</f>
        <v>0</v>
      </c>
      <c r="B186" s="33">
        <f>'Point A RAW Results'!H185+'Point A RAW Results'!M185+'Point A RAW Results'!R185+'Point A RAW Results'!W185</f>
        <v>0</v>
      </c>
      <c r="C186" s="33">
        <f>'Point A RAW Results'!I185+'Point A RAW Results'!N185+'Point A RAW Results'!S185+'Point A RAW Results'!X185</f>
        <v>0</v>
      </c>
      <c r="D186" s="33">
        <f>('Point A RAW Results'!J185+'Point A RAW Results'!K185+'Point A RAW Results'!O185+'Point A RAW Results'!P185+'Point A RAW Results'!T185+'Point A RAW Results'!U185+'Point A RAW Results'!Y185+'Point A RAW Results'!Z185)/2</f>
        <v>0</v>
      </c>
      <c r="E186" s="33">
        <f>'Point A RAW Results'!L185+'Point A RAW Results'!Q185+'Point A RAW Results'!V185+'Point A RAW Results'!AA185</f>
        <v>0</v>
      </c>
      <c r="F186" s="41"/>
      <c r="AX186" s="32"/>
      <c r="AY186" s="14">
        <v>20</v>
      </c>
      <c r="AZ186" s="14">
        <v>20</v>
      </c>
      <c r="BA186" s="15"/>
      <c r="BB186" s="16"/>
      <c r="BC186" s="17">
        <f t="shared" ref="BC186" si="75">BC185</f>
        <v>-20</v>
      </c>
      <c r="BD186" s="18"/>
    </row>
    <row r="187" spans="1:56" x14ac:dyDescent="0.35">
      <c r="A187" s="32">
        <f>'Point A RAW Results'!A186</f>
        <v>0</v>
      </c>
      <c r="B187" s="33">
        <f>'Point A RAW Results'!H186+'Point A RAW Results'!M186+'Point A RAW Results'!R186+'Point A RAW Results'!W186</f>
        <v>0</v>
      </c>
      <c r="C187" s="33">
        <f>'Point A RAW Results'!I186+'Point A RAW Results'!N186+'Point A RAW Results'!S186+'Point A RAW Results'!X186</f>
        <v>0</v>
      </c>
      <c r="D187" s="33">
        <f>('Point A RAW Results'!J186+'Point A RAW Results'!K186+'Point A RAW Results'!O186+'Point A RAW Results'!P186+'Point A RAW Results'!T186+'Point A RAW Results'!U186+'Point A RAW Results'!Y186+'Point A RAW Results'!Z186)/2</f>
        <v>0</v>
      </c>
      <c r="E187" s="33">
        <f>'Point A RAW Results'!L186+'Point A RAW Results'!Q186+'Point A RAW Results'!V186+'Point A RAW Results'!AA186</f>
        <v>0</v>
      </c>
      <c r="F187" s="41"/>
      <c r="AX187" s="32"/>
      <c r="AY187" s="14">
        <v>0</v>
      </c>
      <c r="AZ187" s="14">
        <v>20</v>
      </c>
      <c r="BA187" s="15"/>
      <c r="BB187" s="16"/>
      <c r="BC187" s="17"/>
      <c r="BD187" s="18"/>
    </row>
    <row r="188" spans="1:56" x14ac:dyDescent="0.35">
      <c r="A188" s="32">
        <f>'Point A RAW Results'!A187</f>
        <v>0</v>
      </c>
      <c r="B188" s="33">
        <f>'Point A RAW Results'!H187+'Point A RAW Results'!M187+'Point A RAW Results'!R187+'Point A RAW Results'!W187</f>
        <v>0</v>
      </c>
      <c r="C188" s="33">
        <f>'Point A RAW Results'!I187+'Point A RAW Results'!N187+'Point A RAW Results'!S187+'Point A RAW Results'!X187</f>
        <v>0</v>
      </c>
      <c r="D188" s="33">
        <f>('Point A RAW Results'!J187+'Point A RAW Results'!K187+'Point A RAW Results'!O187+'Point A RAW Results'!P187+'Point A RAW Results'!T187+'Point A RAW Results'!U187+'Point A RAW Results'!Y187+'Point A RAW Results'!Z187)/2</f>
        <v>0</v>
      </c>
      <c r="E188" s="33">
        <f>'Point A RAW Results'!L187+'Point A RAW Results'!Q187+'Point A RAW Results'!V187+'Point A RAW Results'!AA187</f>
        <v>0</v>
      </c>
      <c r="F188" s="41"/>
      <c r="AX188" s="32"/>
      <c r="AY188" s="14">
        <v>0</v>
      </c>
      <c r="AZ188" s="14">
        <v>20</v>
      </c>
      <c r="BA188" s="15"/>
      <c r="BB188" s="16"/>
      <c r="BC188" s="17"/>
      <c r="BD188" s="18"/>
    </row>
    <row r="189" spans="1:56" x14ac:dyDescent="0.35">
      <c r="A189" s="32">
        <f>'Point A RAW Results'!A188</f>
        <v>0</v>
      </c>
      <c r="B189" s="33">
        <f>'Point A RAW Results'!H188+'Point A RAW Results'!M188+'Point A RAW Results'!R188+'Point A RAW Results'!W188</f>
        <v>0</v>
      </c>
      <c r="C189" s="33">
        <f>'Point A RAW Results'!I188+'Point A RAW Results'!N188+'Point A RAW Results'!S188+'Point A RAW Results'!X188</f>
        <v>0</v>
      </c>
      <c r="D189" s="33">
        <f>('Point A RAW Results'!J188+'Point A RAW Results'!K188+'Point A RAW Results'!O188+'Point A RAW Results'!P188+'Point A RAW Results'!T188+'Point A RAW Results'!U188+'Point A RAW Results'!Y188+'Point A RAW Results'!Z188)/2</f>
        <v>0</v>
      </c>
      <c r="E189" s="33">
        <f>'Point A RAW Results'!L188+'Point A RAW Results'!Q188+'Point A RAW Results'!V188+'Point A RAW Results'!AA188</f>
        <v>0</v>
      </c>
      <c r="F189" s="41"/>
      <c r="AX189" s="32"/>
      <c r="AY189" s="14">
        <v>0</v>
      </c>
      <c r="AZ189" s="14">
        <v>20</v>
      </c>
      <c r="BA189" s="15"/>
      <c r="BB189" s="16"/>
      <c r="BC189" s="17"/>
      <c r="BD189" s="18"/>
    </row>
    <row r="190" spans="1:56" x14ac:dyDescent="0.35">
      <c r="A190" s="32">
        <f>'Point A RAW Results'!A189</f>
        <v>0</v>
      </c>
      <c r="B190" s="33">
        <f>'Point A RAW Results'!H189+'Point A RAW Results'!M189+'Point A RAW Results'!R189+'Point A RAW Results'!W189</f>
        <v>0</v>
      </c>
      <c r="C190" s="33">
        <f>'Point A RAW Results'!I189+'Point A RAW Results'!N189+'Point A RAW Results'!S189+'Point A RAW Results'!X189</f>
        <v>0</v>
      </c>
      <c r="D190" s="33">
        <f>('Point A RAW Results'!J189+'Point A RAW Results'!K189+'Point A RAW Results'!O189+'Point A RAW Results'!P189+'Point A RAW Results'!T189+'Point A RAW Results'!U189+'Point A RAW Results'!Y189+'Point A RAW Results'!Z189)/2</f>
        <v>0</v>
      </c>
      <c r="E190" s="33">
        <f>'Point A RAW Results'!L189+'Point A RAW Results'!Q189+'Point A RAW Results'!V189+'Point A RAW Results'!AA189</f>
        <v>0</v>
      </c>
      <c r="F190" s="41"/>
      <c r="AX190" s="32"/>
      <c r="AY190" s="14">
        <v>20</v>
      </c>
      <c r="AZ190" s="14">
        <v>20</v>
      </c>
      <c r="BA190" s="15"/>
      <c r="BB190" s="16"/>
      <c r="BC190" s="17"/>
      <c r="BD190" s="18">
        <f>E23-$BF$3</f>
        <v>-20</v>
      </c>
    </row>
    <row r="191" spans="1:56" x14ac:dyDescent="0.35">
      <c r="A191" s="32">
        <f>'Point A RAW Results'!A190</f>
        <v>0</v>
      </c>
      <c r="B191" s="33">
        <f>'Point A RAW Results'!H190+'Point A RAW Results'!M190+'Point A RAW Results'!R190+'Point A RAW Results'!W190</f>
        <v>0</v>
      </c>
      <c r="C191" s="33">
        <f>'Point A RAW Results'!I190+'Point A RAW Results'!N190+'Point A RAW Results'!S190+'Point A RAW Results'!X190</f>
        <v>0</v>
      </c>
      <c r="D191" s="33">
        <f>('Point A RAW Results'!J190+'Point A RAW Results'!K190+'Point A RAW Results'!O190+'Point A RAW Results'!P190+'Point A RAW Results'!T190+'Point A RAW Results'!U190+'Point A RAW Results'!Y190+'Point A RAW Results'!Z190)/2</f>
        <v>0</v>
      </c>
      <c r="E191" s="33">
        <f>'Point A RAW Results'!L190+'Point A RAW Results'!Q190+'Point A RAW Results'!V190+'Point A RAW Results'!AA190</f>
        <v>0</v>
      </c>
      <c r="F191" s="41"/>
      <c r="AX191" s="32"/>
      <c r="AY191" s="14">
        <v>20</v>
      </c>
      <c r="AZ191" s="14">
        <v>0</v>
      </c>
      <c r="BA191" s="15">
        <f>BA184</f>
        <v>-20</v>
      </c>
      <c r="BB191" s="16"/>
      <c r="BC191" s="17"/>
      <c r="BD191" s="18">
        <f t="shared" ref="BD191" si="76">BD190</f>
        <v>-20</v>
      </c>
    </row>
    <row r="192" spans="1:56" x14ac:dyDescent="0.35">
      <c r="A192" s="32">
        <f>'Point A RAW Results'!A191</f>
        <v>0</v>
      </c>
      <c r="B192" s="33">
        <f>'Point A RAW Results'!H191+'Point A RAW Results'!M191+'Point A RAW Results'!R191+'Point A RAW Results'!W191</f>
        <v>0</v>
      </c>
      <c r="C192" s="33">
        <f>'Point A RAW Results'!I191+'Point A RAW Results'!N191+'Point A RAW Results'!S191+'Point A RAW Results'!X191</f>
        <v>0</v>
      </c>
      <c r="D192" s="33">
        <f>('Point A RAW Results'!J191+'Point A RAW Results'!K191+'Point A RAW Results'!O191+'Point A RAW Results'!P191+'Point A RAW Results'!T191+'Point A RAW Results'!U191+'Point A RAW Results'!Y191+'Point A RAW Results'!Z191)/2</f>
        <v>0</v>
      </c>
      <c r="E192" s="33">
        <f>'Point A RAW Results'!L191+'Point A RAW Results'!Q191+'Point A RAW Results'!V191+'Point A RAW Results'!AA191</f>
        <v>0</v>
      </c>
      <c r="F192" s="41"/>
      <c r="AX192" s="32" t="s">
        <v>50</v>
      </c>
      <c r="AY192" s="63" t="s">
        <v>79</v>
      </c>
      <c r="AZ192" s="63" t="s">
        <v>80</v>
      </c>
      <c r="BA192" s="66" t="s">
        <v>5</v>
      </c>
      <c r="BB192" s="67" t="s">
        <v>6</v>
      </c>
      <c r="BC192" s="68" t="s">
        <v>3</v>
      </c>
      <c r="BD192" s="69" t="s">
        <v>4</v>
      </c>
    </row>
    <row r="193" spans="1:56" x14ac:dyDescent="0.35">
      <c r="A193" s="32">
        <f>'Point A RAW Results'!A192</f>
        <v>0</v>
      </c>
      <c r="B193" s="33">
        <f>'Point A RAW Results'!H192+'Point A RAW Results'!M192+'Point A RAW Results'!R192+'Point A RAW Results'!W192</f>
        <v>0</v>
      </c>
      <c r="C193" s="33">
        <f>'Point A RAW Results'!I192+'Point A RAW Results'!N192+'Point A RAW Results'!S192+'Point A RAW Results'!X192</f>
        <v>0</v>
      </c>
      <c r="D193" s="33">
        <f>('Point A RAW Results'!J192+'Point A RAW Results'!K192+'Point A RAW Results'!O192+'Point A RAW Results'!P192+'Point A RAW Results'!T192+'Point A RAW Results'!U192+'Point A RAW Results'!Y192+'Point A RAW Results'!Z192)/2</f>
        <v>0</v>
      </c>
      <c r="E193" s="33">
        <f>'Point A RAW Results'!L192+'Point A RAW Results'!Q192+'Point A RAW Results'!V192+'Point A RAW Results'!AA192</f>
        <v>0</v>
      </c>
      <c r="F193" s="41"/>
      <c r="AX193" s="32">
        <f>'Point A RAW Results'!A23</f>
        <v>0</v>
      </c>
      <c r="AY193" s="14">
        <v>20</v>
      </c>
      <c r="AZ193" s="14">
        <v>0</v>
      </c>
      <c r="BA193" s="15">
        <f>B24-$BF$3</f>
        <v>-20</v>
      </c>
      <c r="BB193" s="16">
        <f>C24-$BF$3</f>
        <v>-20</v>
      </c>
      <c r="BC193" s="17"/>
      <c r="BD193" s="18"/>
    </row>
    <row r="194" spans="1:56" x14ac:dyDescent="0.35">
      <c r="A194" s="32">
        <f>'Point A RAW Results'!A193</f>
        <v>0</v>
      </c>
      <c r="B194" s="33">
        <f>'Point A RAW Results'!H193+'Point A RAW Results'!M193+'Point A RAW Results'!R193+'Point A RAW Results'!W193</f>
        <v>0</v>
      </c>
      <c r="C194" s="33">
        <f>'Point A RAW Results'!I193+'Point A RAW Results'!N193+'Point A RAW Results'!S193+'Point A RAW Results'!X193</f>
        <v>0</v>
      </c>
      <c r="D194" s="33">
        <f>('Point A RAW Results'!J193+'Point A RAW Results'!K193+'Point A RAW Results'!O193+'Point A RAW Results'!P193+'Point A RAW Results'!T193+'Point A RAW Results'!U193+'Point A RAW Results'!Y193+'Point A RAW Results'!Z193)/2</f>
        <v>0</v>
      </c>
      <c r="E194" s="33">
        <f>'Point A RAW Results'!L193+'Point A RAW Results'!Q193+'Point A RAW Results'!V193+'Point A RAW Results'!AA193</f>
        <v>0</v>
      </c>
      <c r="F194" s="41"/>
      <c r="AX194" s="32"/>
      <c r="AY194" s="14">
        <v>20</v>
      </c>
      <c r="AZ194" s="14">
        <v>0</v>
      </c>
      <c r="BA194" s="15"/>
      <c r="BB194" s="16">
        <f t="shared" ref="BB194" si="77">BB193</f>
        <v>-20</v>
      </c>
      <c r="BC194" s="17">
        <f>D24-$BF$3</f>
        <v>-20</v>
      </c>
      <c r="BD194" s="18"/>
    </row>
    <row r="195" spans="1:56" x14ac:dyDescent="0.35">
      <c r="A195" s="32">
        <f>'Point A RAW Results'!A194</f>
        <v>0</v>
      </c>
      <c r="B195" s="33">
        <f>'Point A RAW Results'!H194+'Point A RAW Results'!M194+'Point A RAW Results'!R194+'Point A RAW Results'!W194</f>
        <v>0</v>
      </c>
      <c r="C195" s="33">
        <f>'Point A RAW Results'!I194+'Point A RAW Results'!N194+'Point A RAW Results'!S194+'Point A RAW Results'!X194</f>
        <v>0</v>
      </c>
      <c r="D195" s="33">
        <f>('Point A RAW Results'!J194+'Point A RAW Results'!K194+'Point A RAW Results'!O194+'Point A RAW Results'!P194+'Point A RAW Results'!T194+'Point A RAW Results'!U194+'Point A RAW Results'!Y194+'Point A RAW Results'!Z194)/2</f>
        <v>0</v>
      </c>
      <c r="E195" s="33">
        <f>'Point A RAW Results'!L194+'Point A RAW Results'!Q194+'Point A RAW Results'!V194+'Point A RAW Results'!AA194</f>
        <v>0</v>
      </c>
      <c r="F195" s="41"/>
      <c r="AX195" s="32"/>
      <c r="AY195" s="14">
        <v>20</v>
      </c>
      <c r="AZ195" s="14">
        <v>20</v>
      </c>
      <c r="BA195" s="15"/>
      <c r="BB195" s="16"/>
      <c r="BC195" s="17">
        <f t="shared" ref="BC195" si="78">BC194</f>
        <v>-20</v>
      </c>
      <c r="BD195" s="18"/>
    </row>
    <row r="196" spans="1:56" x14ac:dyDescent="0.35">
      <c r="A196" s="32">
        <f>'Point A RAW Results'!A195</f>
        <v>0</v>
      </c>
      <c r="B196" s="33">
        <f>'Point A RAW Results'!H195+'Point A RAW Results'!M195+'Point A RAW Results'!R195+'Point A RAW Results'!W195</f>
        <v>0</v>
      </c>
      <c r="C196" s="33">
        <f>'Point A RAW Results'!I195+'Point A RAW Results'!N195+'Point A RAW Results'!S195+'Point A RAW Results'!X195</f>
        <v>0</v>
      </c>
      <c r="D196" s="33">
        <f>('Point A RAW Results'!J195+'Point A RAW Results'!K195+'Point A RAW Results'!O195+'Point A RAW Results'!P195+'Point A RAW Results'!T195+'Point A RAW Results'!U195+'Point A RAW Results'!Y195+'Point A RAW Results'!Z195)/2</f>
        <v>0</v>
      </c>
      <c r="E196" s="33">
        <f>'Point A RAW Results'!L195+'Point A RAW Results'!Q195+'Point A RAW Results'!V195+'Point A RAW Results'!AA195</f>
        <v>0</v>
      </c>
      <c r="F196" s="41"/>
      <c r="AX196" s="32"/>
      <c r="AY196" s="14">
        <v>0</v>
      </c>
      <c r="AZ196" s="14">
        <v>20</v>
      </c>
      <c r="BA196" s="15"/>
      <c r="BB196" s="16"/>
      <c r="BC196" s="17"/>
      <c r="BD196" s="18"/>
    </row>
    <row r="197" spans="1:56" x14ac:dyDescent="0.35">
      <c r="A197" s="32">
        <f>'Point A RAW Results'!A196</f>
        <v>0</v>
      </c>
      <c r="B197" s="33">
        <f>'Point A RAW Results'!H196+'Point A RAW Results'!M196+'Point A RAW Results'!R196+'Point A RAW Results'!W196</f>
        <v>0</v>
      </c>
      <c r="C197" s="33">
        <f>'Point A RAW Results'!I196+'Point A RAW Results'!N196+'Point A RAW Results'!S196+'Point A RAW Results'!X196</f>
        <v>0</v>
      </c>
      <c r="D197" s="33">
        <f>('Point A RAW Results'!J196+'Point A RAW Results'!K196+'Point A RAW Results'!O196+'Point A RAW Results'!P196+'Point A RAW Results'!T196+'Point A RAW Results'!U196+'Point A RAW Results'!Y196+'Point A RAW Results'!Z196)/2</f>
        <v>0</v>
      </c>
      <c r="E197" s="33">
        <f>'Point A RAW Results'!L196+'Point A RAW Results'!Q196+'Point A RAW Results'!V196+'Point A RAW Results'!AA196</f>
        <v>0</v>
      </c>
      <c r="F197" s="41"/>
      <c r="AX197" s="32"/>
      <c r="AY197" s="14">
        <v>0</v>
      </c>
      <c r="AZ197" s="14">
        <v>20</v>
      </c>
      <c r="BA197" s="15"/>
      <c r="BB197" s="16"/>
      <c r="BC197" s="17"/>
      <c r="BD197" s="18"/>
    </row>
    <row r="198" spans="1:56" x14ac:dyDescent="0.35">
      <c r="A198" s="32">
        <f>'Point A RAW Results'!A197</f>
        <v>0</v>
      </c>
      <c r="B198" s="33">
        <f>'Point A RAW Results'!H197+'Point A RAW Results'!M197+'Point A RAW Results'!R197+'Point A RAW Results'!W197</f>
        <v>0</v>
      </c>
      <c r="C198" s="33">
        <f>'Point A RAW Results'!I197+'Point A RAW Results'!N197+'Point A RAW Results'!S197+'Point A RAW Results'!X197</f>
        <v>0</v>
      </c>
      <c r="D198" s="33">
        <f>('Point A RAW Results'!J197+'Point A RAW Results'!K197+'Point A RAW Results'!O197+'Point A RAW Results'!P197+'Point A RAW Results'!T197+'Point A RAW Results'!U197+'Point A RAW Results'!Y197+'Point A RAW Results'!Z197)/2</f>
        <v>0</v>
      </c>
      <c r="E198" s="33">
        <f>'Point A RAW Results'!L197+'Point A RAW Results'!Q197+'Point A RAW Results'!V197+'Point A RAW Results'!AA197</f>
        <v>0</v>
      </c>
      <c r="F198" s="41"/>
      <c r="AX198" s="32"/>
      <c r="AY198" s="14">
        <v>0</v>
      </c>
      <c r="AZ198" s="14">
        <v>20</v>
      </c>
      <c r="BA198" s="15"/>
      <c r="BB198" s="16"/>
      <c r="BC198" s="17"/>
      <c r="BD198" s="18"/>
    </row>
    <row r="199" spans="1:56" x14ac:dyDescent="0.35">
      <c r="A199" s="32">
        <f>'Point A RAW Results'!A198</f>
        <v>0</v>
      </c>
      <c r="B199" s="33">
        <f>'Point A RAW Results'!H198+'Point A RAW Results'!M198+'Point A RAW Results'!R198+'Point A RAW Results'!W198</f>
        <v>0</v>
      </c>
      <c r="C199" s="33">
        <f>'Point A RAW Results'!I198+'Point A RAW Results'!N198+'Point A RAW Results'!S198+'Point A RAW Results'!X198</f>
        <v>0</v>
      </c>
      <c r="D199" s="33">
        <f>('Point A RAW Results'!J198+'Point A RAW Results'!K198+'Point A RAW Results'!O198+'Point A RAW Results'!P198+'Point A RAW Results'!T198+'Point A RAW Results'!U198+'Point A RAW Results'!Y198+'Point A RAW Results'!Z198)/2</f>
        <v>0</v>
      </c>
      <c r="E199" s="33">
        <f>'Point A RAW Results'!L198+'Point A RAW Results'!Q198+'Point A RAW Results'!V198+'Point A RAW Results'!AA198</f>
        <v>0</v>
      </c>
      <c r="F199" s="41"/>
      <c r="AX199" s="32"/>
      <c r="AY199" s="14">
        <v>20</v>
      </c>
      <c r="AZ199" s="14">
        <v>20</v>
      </c>
      <c r="BA199" s="15"/>
      <c r="BB199" s="16"/>
      <c r="BC199" s="17"/>
      <c r="BD199" s="18">
        <f>E24-$BF$3</f>
        <v>-20</v>
      </c>
    </row>
    <row r="200" spans="1:56" x14ac:dyDescent="0.35">
      <c r="A200" s="32">
        <f>'Point A RAW Results'!A199</f>
        <v>0</v>
      </c>
      <c r="B200" s="33">
        <f>'Point A RAW Results'!H199+'Point A RAW Results'!M199+'Point A RAW Results'!R199+'Point A RAW Results'!W199</f>
        <v>0</v>
      </c>
      <c r="C200" s="33">
        <f>'Point A RAW Results'!I199+'Point A RAW Results'!N199+'Point A RAW Results'!S199+'Point A RAW Results'!X199</f>
        <v>0</v>
      </c>
      <c r="D200" s="33">
        <f>('Point A RAW Results'!J199+'Point A RAW Results'!K199+'Point A RAW Results'!O199+'Point A RAW Results'!P199+'Point A RAW Results'!T199+'Point A RAW Results'!U199+'Point A RAW Results'!Y199+'Point A RAW Results'!Z199)/2</f>
        <v>0</v>
      </c>
      <c r="E200" s="33">
        <f>'Point A RAW Results'!L199+'Point A RAW Results'!Q199+'Point A RAW Results'!V199+'Point A RAW Results'!AA199</f>
        <v>0</v>
      </c>
      <c r="F200" s="41"/>
      <c r="AX200" s="32"/>
      <c r="AY200" s="14">
        <v>20</v>
      </c>
      <c r="AZ200" s="14">
        <v>0</v>
      </c>
      <c r="BA200" s="15">
        <f t="shared" ref="BA200" si="79">BA193</f>
        <v>-20</v>
      </c>
      <c r="BB200" s="16"/>
      <c r="BC200" s="17"/>
      <c r="BD200" s="18">
        <f t="shared" ref="BD200" si="80">BD199</f>
        <v>-20</v>
      </c>
    </row>
    <row r="201" spans="1:56" x14ac:dyDescent="0.35">
      <c r="A201" s="32">
        <f>'Point A RAW Results'!A200</f>
        <v>0</v>
      </c>
      <c r="B201" s="33">
        <f>'Point A RAW Results'!H200+'Point A RAW Results'!M200+'Point A RAW Results'!R200+'Point A RAW Results'!W200</f>
        <v>0</v>
      </c>
      <c r="C201" s="33">
        <f>'Point A RAW Results'!I200+'Point A RAW Results'!N200+'Point A RAW Results'!S200+'Point A RAW Results'!X200</f>
        <v>0</v>
      </c>
      <c r="D201" s="33">
        <f>('Point A RAW Results'!J200+'Point A RAW Results'!K200+'Point A RAW Results'!O200+'Point A RAW Results'!P200+'Point A RAW Results'!T200+'Point A RAW Results'!U200+'Point A RAW Results'!Y200+'Point A RAW Results'!Z200)/2</f>
        <v>0</v>
      </c>
      <c r="E201" s="33">
        <f>'Point A RAW Results'!L200+'Point A RAW Results'!Q200+'Point A RAW Results'!V200+'Point A RAW Results'!AA200</f>
        <v>0</v>
      </c>
      <c r="F201" s="41"/>
      <c r="AX201" s="32" t="s">
        <v>50</v>
      </c>
      <c r="AY201" s="63" t="s">
        <v>79</v>
      </c>
      <c r="AZ201" s="63" t="s">
        <v>80</v>
      </c>
      <c r="BA201" s="66" t="s">
        <v>5</v>
      </c>
      <c r="BB201" s="67" t="s">
        <v>6</v>
      </c>
      <c r="BC201" s="68" t="s">
        <v>3</v>
      </c>
      <c r="BD201" s="69" t="s">
        <v>4</v>
      </c>
    </row>
    <row r="202" spans="1:56" x14ac:dyDescent="0.35">
      <c r="A202" s="32">
        <f>'Point A RAW Results'!A201</f>
        <v>0</v>
      </c>
      <c r="B202" s="33">
        <f>'Point A RAW Results'!H201+'Point A RAW Results'!M201+'Point A RAW Results'!R201+'Point A RAW Results'!W201</f>
        <v>0</v>
      </c>
      <c r="C202" s="33">
        <f>'Point A RAW Results'!I201+'Point A RAW Results'!N201+'Point A RAW Results'!S201+'Point A RAW Results'!X201</f>
        <v>0</v>
      </c>
      <c r="D202" s="33">
        <f>('Point A RAW Results'!J201+'Point A RAW Results'!K201+'Point A RAW Results'!O201+'Point A RAW Results'!P201+'Point A RAW Results'!T201+'Point A RAW Results'!U201+'Point A RAW Results'!Y201+'Point A RAW Results'!Z201)/2</f>
        <v>0</v>
      </c>
      <c r="E202" s="33">
        <f>'Point A RAW Results'!L201+'Point A RAW Results'!Q201+'Point A RAW Results'!V201+'Point A RAW Results'!AA201</f>
        <v>0</v>
      </c>
      <c r="F202" s="41"/>
      <c r="AX202" s="32">
        <f>'Point A RAW Results'!A24</f>
        <v>0</v>
      </c>
      <c r="AY202" s="14">
        <v>20</v>
      </c>
      <c r="AZ202" s="14">
        <v>0</v>
      </c>
      <c r="BA202" s="15">
        <f>B25-$BF$3</f>
        <v>-20</v>
      </c>
      <c r="BB202" s="16">
        <f>C25-$BF$3</f>
        <v>-20</v>
      </c>
      <c r="BC202" s="17"/>
      <c r="BD202" s="18"/>
    </row>
    <row r="203" spans="1:56" x14ac:dyDescent="0.35">
      <c r="A203" s="32">
        <f>'Point A RAW Results'!A202</f>
        <v>0</v>
      </c>
      <c r="B203" s="33">
        <f>'Point A RAW Results'!H202+'Point A RAW Results'!M202+'Point A RAW Results'!R202+'Point A RAW Results'!W202</f>
        <v>0</v>
      </c>
      <c r="C203" s="33">
        <f>'Point A RAW Results'!I202+'Point A RAW Results'!N202+'Point A RAW Results'!S202+'Point A RAW Results'!X202</f>
        <v>0</v>
      </c>
      <c r="D203" s="33">
        <f>('Point A RAW Results'!J202+'Point A RAW Results'!K202+'Point A RAW Results'!O202+'Point A RAW Results'!P202+'Point A RAW Results'!T202+'Point A RAW Results'!U202+'Point A RAW Results'!Y202+'Point A RAW Results'!Z202)/2</f>
        <v>0</v>
      </c>
      <c r="E203" s="33">
        <f>'Point A RAW Results'!L202+'Point A RAW Results'!Q202+'Point A RAW Results'!V202+'Point A RAW Results'!AA202</f>
        <v>0</v>
      </c>
      <c r="F203" s="41"/>
      <c r="AX203" s="32"/>
      <c r="AY203" s="14">
        <v>20</v>
      </c>
      <c r="AZ203" s="14">
        <v>0</v>
      </c>
      <c r="BA203" s="15"/>
      <c r="BB203" s="16">
        <f t="shared" ref="BB203" si="81">BB202</f>
        <v>-20</v>
      </c>
      <c r="BC203" s="17">
        <f>D25-$BF$3</f>
        <v>-20</v>
      </c>
      <c r="BD203" s="18"/>
    </row>
    <row r="204" spans="1:56" x14ac:dyDescent="0.35">
      <c r="A204" s="32">
        <f>'Point A RAW Results'!A203</f>
        <v>0</v>
      </c>
      <c r="B204" s="33">
        <f>'Point A RAW Results'!H203+'Point A RAW Results'!M203+'Point A RAW Results'!R203+'Point A RAW Results'!W203</f>
        <v>0</v>
      </c>
      <c r="C204" s="33">
        <f>'Point A RAW Results'!I203+'Point A RAW Results'!N203+'Point A RAW Results'!S203+'Point A RAW Results'!X203</f>
        <v>0</v>
      </c>
      <c r="D204" s="33">
        <f>('Point A RAW Results'!J203+'Point A RAW Results'!K203+'Point A RAW Results'!O203+'Point A RAW Results'!P203+'Point A RAW Results'!T203+'Point A RAW Results'!U203+'Point A RAW Results'!Y203+'Point A RAW Results'!Z203)/2</f>
        <v>0</v>
      </c>
      <c r="E204" s="33">
        <f>'Point A RAW Results'!L203+'Point A RAW Results'!Q203+'Point A RAW Results'!V203+'Point A RAW Results'!AA203</f>
        <v>0</v>
      </c>
      <c r="F204" s="41"/>
      <c r="AX204" s="32"/>
      <c r="AY204" s="14">
        <v>20</v>
      </c>
      <c r="AZ204" s="14">
        <v>20</v>
      </c>
      <c r="BA204" s="15"/>
      <c r="BB204" s="16"/>
      <c r="BC204" s="17">
        <f t="shared" ref="BC204" si="82">BC203</f>
        <v>-20</v>
      </c>
      <c r="BD204" s="18"/>
    </row>
    <row r="205" spans="1:56" x14ac:dyDescent="0.35">
      <c r="A205" s="32">
        <f>'Point A RAW Results'!A204</f>
        <v>0</v>
      </c>
      <c r="B205" s="33">
        <f>'Point A RAW Results'!H204+'Point A RAW Results'!M204+'Point A RAW Results'!R204+'Point A RAW Results'!W204</f>
        <v>0</v>
      </c>
      <c r="C205" s="33">
        <f>'Point A RAW Results'!I204+'Point A RAW Results'!N204+'Point A RAW Results'!S204+'Point A RAW Results'!X204</f>
        <v>0</v>
      </c>
      <c r="D205" s="33">
        <f>('Point A RAW Results'!J204+'Point A RAW Results'!K204+'Point A RAW Results'!O204+'Point A RAW Results'!P204+'Point A RAW Results'!T204+'Point A RAW Results'!U204+'Point A RAW Results'!Y204+'Point A RAW Results'!Z204)/2</f>
        <v>0</v>
      </c>
      <c r="E205" s="33">
        <f>'Point A RAW Results'!L204+'Point A RAW Results'!Q204+'Point A RAW Results'!V204+'Point A RAW Results'!AA204</f>
        <v>0</v>
      </c>
      <c r="F205" s="41"/>
      <c r="AX205" s="32"/>
      <c r="AY205" s="14">
        <v>0</v>
      </c>
      <c r="AZ205" s="14">
        <v>20</v>
      </c>
      <c r="BA205" s="15"/>
      <c r="BB205" s="16"/>
      <c r="BC205" s="17"/>
      <c r="BD205" s="18"/>
    </row>
    <row r="206" spans="1:56" x14ac:dyDescent="0.35">
      <c r="A206" s="32">
        <f>'Point A RAW Results'!A205</f>
        <v>0</v>
      </c>
      <c r="B206" s="33">
        <f>'Point A RAW Results'!H205+'Point A RAW Results'!M205+'Point A RAW Results'!R205+'Point A RAW Results'!W205</f>
        <v>0</v>
      </c>
      <c r="C206" s="33">
        <f>'Point A RAW Results'!I205+'Point A RAW Results'!N205+'Point A RAW Results'!S205+'Point A RAW Results'!X205</f>
        <v>0</v>
      </c>
      <c r="D206" s="33">
        <f>('Point A RAW Results'!J205+'Point A RAW Results'!K205+'Point A RAW Results'!O205+'Point A RAW Results'!P205+'Point A RAW Results'!T205+'Point A RAW Results'!U205+'Point A RAW Results'!Y205+'Point A RAW Results'!Z205)/2</f>
        <v>0</v>
      </c>
      <c r="E206" s="33">
        <f>'Point A RAW Results'!L205+'Point A RAW Results'!Q205+'Point A RAW Results'!V205+'Point A RAW Results'!AA205</f>
        <v>0</v>
      </c>
      <c r="F206" s="41"/>
      <c r="AX206" s="32"/>
      <c r="AY206" s="14">
        <v>0</v>
      </c>
      <c r="AZ206" s="14">
        <v>20</v>
      </c>
      <c r="BA206" s="15"/>
      <c r="BB206" s="16"/>
      <c r="BC206" s="17"/>
      <c r="BD206" s="18"/>
    </row>
    <row r="207" spans="1:56" x14ac:dyDescent="0.35">
      <c r="A207" s="32">
        <f>'Point A RAW Results'!A206</f>
        <v>0</v>
      </c>
      <c r="B207" s="33">
        <f>'Point A RAW Results'!H206+'Point A RAW Results'!M206+'Point A RAW Results'!R206+'Point A RAW Results'!W206</f>
        <v>0</v>
      </c>
      <c r="C207" s="33">
        <f>'Point A RAW Results'!I206+'Point A RAW Results'!N206+'Point A RAW Results'!S206+'Point A RAW Results'!X206</f>
        <v>0</v>
      </c>
      <c r="D207" s="33">
        <f>('Point A RAW Results'!J206+'Point A RAW Results'!K206+'Point A RAW Results'!O206+'Point A RAW Results'!P206+'Point A RAW Results'!T206+'Point A RAW Results'!U206+'Point A RAW Results'!Y206+'Point A RAW Results'!Z206)/2</f>
        <v>0</v>
      </c>
      <c r="E207" s="33">
        <f>'Point A RAW Results'!L206+'Point A RAW Results'!Q206+'Point A RAW Results'!V206+'Point A RAW Results'!AA206</f>
        <v>0</v>
      </c>
      <c r="F207" s="41"/>
      <c r="AX207" s="32"/>
      <c r="AY207" s="14">
        <v>0</v>
      </c>
      <c r="AZ207" s="14">
        <v>20</v>
      </c>
      <c r="BA207" s="15"/>
      <c r="BB207" s="16"/>
      <c r="BC207" s="17"/>
      <c r="BD207" s="18"/>
    </row>
    <row r="208" spans="1:56" x14ac:dyDescent="0.35">
      <c r="A208" s="32">
        <f>'Point A RAW Results'!A207</f>
        <v>0</v>
      </c>
      <c r="B208" s="33">
        <f>'Point A RAW Results'!H207+'Point A RAW Results'!M207+'Point A RAW Results'!R207+'Point A RAW Results'!W207</f>
        <v>0</v>
      </c>
      <c r="C208" s="33">
        <f>'Point A RAW Results'!I207+'Point A RAW Results'!N207+'Point A RAW Results'!S207+'Point A RAW Results'!X207</f>
        <v>0</v>
      </c>
      <c r="D208" s="33">
        <f>('Point A RAW Results'!J207+'Point A RAW Results'!K207+'Point A RAW Results'!O207+'Point A RAW Results'!P207+'Point A RAW Results'!T207+'Point A RAW Results'!U207+'Point A RAW Results'!Y207+'Point A RAW Results'!Z207)/2</f>
        <v>0</v>
      </c>
      <c r="E208" s="33">
        <f>'Point A RAW Results'!L207+'Point A RAW Results'!Q207+'Point A RAW Results'!V207+'Point A RAW Results'!AA207</f>
        <v>0</v>
      </c>
      <c r="F208" s="41"/>
      <c r="AX208" s="32"/>
      <c r="AY208" s="14">
        <v>20</v>
      </c>
      <c r="AZ208" s="14">
        <v>20</v>
      </c>
      <c r="BA208" s="15"/>
      <c r="BB208" s="16"/>
      <c r="BC208" s="17"/>
      <c r="BD208" s="18">
        <f>E25-$BF$3</f>
        <v>-20</v>
      </c>
    </row>
    <row r="209" spans="1:56" x14ac:dyDescent="0.35">
      <c r="A209" s="32">
        <f>'Point A RAW Results'!A208</f>
        <v>0</v>
      </c>
      <c r="B209" s="33">
        <f>'Point A RAW Results'!H208+'Point A RAW Results'!M208+'Point A RAW Results'!R208+'Point A RAW Results'!W208</f>
        <v>0</v>
      </c>
      <c r="C209" s="33">
        <f>'Point A RAW Results'!I208+'Point A RAW Results'!N208+'Point A RAW Results'!S208+'Point A RAW Results'!X208</f>
        <v>0</v>
      </c>
      <c r="D209" s="33">
        <f>('Point A RAW Results'!J208+'Point A RAW Results'!K208+'Point A RAW Results'!O208+'Point A RAW Results'!P208+'Point A RAW Results'!T208+'Point A RAW Results'!U208+'Point A RAW Results'!Y208+'Point A RAW Results'!Z208)/2</f>
        <v>0</v>
      </c>
      <c r="E209" s="33">
        <f>'Point A RAW Results'!L208+'Point A RAW Results'!Q208+'Point A RAW Results'!V208+'Point A RAW Results'!AA208</f>
        <v>0</v>
      </c>
      <c r="F209" s="41"/>
      <c r="AX209" s="32"/>
      <c r="AY209" s="14">
        <v>20</v>
      </c>
      <c r="AZ209" s="14">
        <v>0</v>
      </c>
      <c r="BA209" s="15">
        <f t="shared" ref="BA209" si="83">BA202</f>
        <v>-20</v>
      </c>
      <c r="BB209" s="16"/>
      <c r="BC209" s="17"/>
      <c r="BD209" s="18">
        <f t="shared" ref="BD209" si="84">BD208</f>
        <v>-20</v>
      </c>
    </row>
    <row r="210" spans="1:56" x14ac:dyDescent="0.35">
      <c r="A210" s="32">
        <f>'Point A RAW Results'!A209</f>
        <v>0</v>
      </c>
      <c r="B210" s="33">
        <f>'Point A RAW Results'!H209+'Point A RAW Results'!M209+'Point A RAW Results'!R209+'Point A RAW Results'!W209</f>
        <v>0</v>
      </c>
      <c r="C210" s="33">
        <f>'Point A RAW Results'!I209+'Point A RAW Results'!N209+'Point A RAW Results'!S209+'Point A RAW Results'!X209</f>
        <v>0</v>
      </c>
      <c r="D210" s="33">
        <f>('Point A RAW Results'!J209+'Point A RAW Results'!K209+'Point A RAW Results'!O209+'Point A RAW Results'!P209+'Point A RAW Results'!T209+'Point A RAW Results'!U209+'Point A RAW Results'!Y209+'Point A RAW Results'!Z209)/2</f>
        <v>0</v>
      </c>
      <c r="E210" s="33">
        <f>'Point A RAW Results'!L209+'Point A RAW Results'!Q209+'Point A RAW Results'!V209+'Point A RAW Results'!AA209</f>
        <v>0</v>
      </c>
      <c r="F210" s="41"/>
      <c r="AX210" s="32" t="s">
        <v>50</v>
      </c>
      <c r="AY210" s="63" t="s">
        <v>79</v>
      </c>
      <c r="AZ210" s="63" t="s">
        <v>80</v>
      </c>
      <c r="BA210" s="66" t="s">
        <v>5</v>
      </c>
      <c r="BB210" s="67" t="s">
        <v>6</v>
      </c>
      <c r="BC210" s="68" t="s">
        <v>3</v>
      </c>
      <c r="BD210" s="69" t="s">
        <v>4</v>
      </c>
    </row>
    <row r="211" spans="1:56" x14ac:dyDescent="0.35">
      <c r="A211" s="32">
        <f>'Point A RAW Results'!A210</f>
        <v>0</v>
      </c>
      <c r="B211" s="33">
        <f>'Point A RAW Results'!H210+'Point A RAW Results'!M210+'Point A RAW Results'!R210+'Point A RAW Results'!W210</f>
        <v>0</v>
      </c>
      <c r="C211" s="33">
        <f>'Point A RAW Results'!I210+'Point A RAW Results'!N210+'Point A RAW Results'!S210+'Point A RAW Results'!X210</f>
        <v>0</v>
      </c>
      <c r="D211" s="33">
        <f>('Point A RAW Results'!J210+'Point A RAW Results'!K210+'Point A RAW Results'!O210+'Point A RAW Results'!P210+'Point A RAW Results'!T210+'Point A RAW Results'!U210+'Point A RAW Results'!Y210+'Point A RAW Results'!Z210)/2</f>
        <v>0</v>
      </c>
      <c r="E211" s="33">
        <f>'Point A RAW Results'!L210+'Point A RAW Results'!Q210+'Point A RAW Results'!V210+'Point A RAW Results'!AA210</f>
        <v>0</v>
      </c>
      <c r="F211" s="41"/>
      <c r="AX211" s="32">
        <f>'Point A RAW Results'!A25</f>
        <v>0</v>
      </c>
      <c r="AY211" s="14">
        <v>20</v>
      </c>
      <c r="AZ211" s="14">
        <v>0</v>
      </c>
      <c r="BA211" s="15">
        <f>B26-$BF$3</f>
        <v>-20</v>
      </c>
      <c r="BB211" s="16">
        <f>C26-$BF$3</f>
        <v>-20</v>
      </c>
      <c r="BC211" s="17"/>
      <c r="BD211" s="18"/>
    </row>
    <row r="212" spans="1:56" x14ac:dyDescent="0.35">
      <c r="A212" s="32">
        <f>'Point A RAW Results'!A211</f>
        <v>0</v>
      </c>
      <c r="B212" s="33">
        <f>'Point A RAW Results'!H211+'Point A RAW Results'!M211+'Point A RAW Results'!R211+'Point A RAW Results'!W211</f>
        <v>0</v>
      </c>
      <c r="C212" s="33">
        <f>'Point A RAW Results'!I211+'Point A RAW Results'!N211+'Point A RAW Results'!S211+'Point A RAW Results'!X211</f>
        <v>0</v>
      </c>
      <c r="D212" s="33">
        <f>('Point A RAW Results'!J211+'Point A RAW Results'!K211+'Point A RAW Results'!O211+'Point A RAW Results'!P211+'Point A RAW Results'!T211+'Point A RAW Results'!U211+'Point A RAW Results'!Y211+'Point A RAW Results'!Z211)/2</f>
        <v>0</v>
      </c>
      <c r="E212" s="33">
        <f>'Point A RAW Results'!L211+'Point A RAW Results'!Q211+'Point A RAW Results'!V211+'Point A RAW Results'!AA211</f>
        <v>0</v>
      </c>
      <c r="F212" s="41"/>
      <c r="AX212" s="32"/>
      <c r="AY212" s="14">
        <v>20</v>
      </c>
      <c r="AZ212" s="14">
        <v>0</v>
      </c>
      <c r="BA212" s="15"/>
      <c r="BB212" s="16">
        <f t="shared" ref="BB212" si="85">BB211</f>
        <v>-20</v>
      </c>
      <c r="BC212" s="17">
        <f>D26-$BF$3</f>
        <v>-20</v>
      </c>
      <c r="BD212" s="18"/>
    </row>
    <row r="213" spans="1:56" x14ac:dyDescent="0.35">
      <c r="A213" s="32">
        <f>'Point A RAW Results'!A212</f>
        <v>0</v>
      </c>
      <c r="B213" s="33">
        <f>'Point A RAW Results'!H212+'Point A RAW Results'!M212+'Point A RAW Results'!R212+'Point A RAW Results'!W212</f>
        <v>0</v>
      </c>
      <c r="C213" s="33">
        <f>'Point A RAW Results'!I212+'Point A RAW Results'!N212+'Point A RAW Results'!S212+'Point A RAW Results'!X212</f>
        <v>0</v>
      </c>
      <c r="D213" s="33">
        <f>('Point A RAW Results'!J212+'Point A RAW Results'!K212+'Point A RAW Results'!O212+'Point A RAW Results'!P212+'Point A RAW Results'!T212+'Point A RAW Results'!U212+'Point A RAW Results'!Y212+'Point A RAW Results'!Z212)/2</f>
        <v>0</v>
      </c>
      <c r="E213" s="33">
        <f>'Point A RAW Results'!L212+'Point A RAW Results'!Q212+'Point A RAW Results'!V212+'Point A RAW Results'!AA212</f>
        <v>0</v>
      </c>
      <c r="F213" s="41"/>
      <c r="AX213" s="32"/>
      <c r="AY213" s="14">
        <v>20</v>
      </c>
      <c r="AZ213" s="14">
        <v>20</v>
      </c>
      <c r="BA213" s="15"/>
      <c r="BB213" s="16"/>
      <c r="BC213" s="17">
        <f t="shared" ref="BC213" si="86">BC212</f>
        <v>-20</v>
      </c>
      <c r="BD213" s="18"/>
    </row>
    <row r="214" spans="1:56" x14ac:dyDescent="0.35">
      <c r="A214" s="32">
        <f>'Point A RAW Results'!A213</f>
        <v>0</v>
      </c>
      <c r="B214" s="33">
        <f>'Point A RAW Results'!H213+'Point A RAW Results'!M213+'Point A RAW Results'!R213+'Point A RAW Results'!W213</f>
        <v>0</v>
      </c>
      <c r="C214" s="33">
        <f>'Point A RAW Results'!I213+'Point A RAW Results'!N213+'Point A RAW Results'!S213+'Point A RAW Results'!X213</f>
        <v>0</v>
      </c>
      <c r="D214" s="33">
        <f>('Point A RAW Results'!J213+'Point A RAW Results'!K213+'Point A RAW Results'!O213+'Point A RAW Results'!P213+'Point A RAW Results'!T213+'Point A RAW Results'!U213+'Point A RAW Results'!Y213+'Point A RAW Results'!Z213)/2</f>
        <v>0</v>
      </c>
      <c r="E214" s="33">
        <f>'Point A RAW Results'!L213+'Point A RAW Results'!Q213+'Point A RAW Results'!V213+'Point A RAW Results'!AA213</f>
        <v>0</v>
      </c>
      <c r="F214" s="41"/>
      <c r="AX214" s="32"/>
      <c r="AY214" s="14">
        <v>0</v>
      </c>
      <c r="AZ214" s="14">
        <v>20</v>
      </c>
      <c r="BA214" s="15"/>
      <c r="BB214" s="16"/>
      <c r="BC214" s="17"/>
      <c r="BD214" s="18"/>
    </row>
    <row r="215" spans="1:56" x14ac:dyDescent="0.35">
      <c r="A215" s="32">
        <f>'Point A RAW Results'!A214</f>
        <v>0</v>
      </c>
      <c r="B215" s="33">
        <f>'Point A RAW Results'!H214+'Point A RAW Results'!M214+'Point A RAW Results'!R214+'Point A RAW Results'!W214</f>
        <v>0</v>
      </c>
      <c r="C215" s="33">
        <f>'Point A RAW Results'!I214+'Point A RAW Results'!N214+'Point A RAW Results'!S214+'Point A RAW Results'!X214</f>
        <v>0</v>
      </c>
      <c r="D215" s="33">
        <f>('Point A RAW Results'!J214+'Point A RAW Results'!K214+'Point A RAW Results'!O214+'Point A RAW Results'!P214+'Point A RAW Results'!T214+'Point A RAW Results'!U214+'Point A RAW Results'!Y214+'Point A RAW Results'!Z214)/2</f>
        <v>0</v>
      </c>
      <c r="E215" s="33">
        <f>'Point A RAW Results'!L214+'Point A RAW Results'!Q214+'Point A RAW Results'!V214+'Point A RAW Results'!AA214</f>
        <v>0</v>
      </c>
      <c r="F215" s="41"/>
      <c r="AX215" s="32"/>
      <c r="AY215" s="14">
        <v>0</v>
      </c>
      <c r="AZ215" s="14">
        <v>20</v>
      </c>
      <c r="BA215" s="15"/>
      <c r="BB215" s="16"/>
      <c r="BC215" s="17"/>
      <c r="BD215" s="18"/>
    </row>
    <row r="216" spans="1:56" x14ac:dyDescent="0.35">
      <c r="A216" s="32">
        <f>'Point A RAW Results'!A215</f>
        <v>0</v>
      </c>
      <c r="B216" s="33">
        <f>'Point A RAW Results'!H215+'Point A RAW Results'!M215+'Point A RAW Results'!R215+'Point A RAW Results'!W215</f>
        <v>0</v>
      </c>
      <c r="C216" s="33">
        <f>'Point A RAW Results'!I215+'Point A RAW Results'!N215+'Point A RAW Results'!S215+'Point A RAW Results'!X215</f>
        <v>0</v>
      </c>
      <c r="D216" s="33">
        <f>('Point A RAW Results'!J215+'Point A RAW Results'!K215+'Point A RAW Results'!O215+'Point A RAW Results'!P215+'Point A RAW Results'!T215+'Point A RAW Results'!U215+'Point A RAW Results'!Y215+'Point A RAW Results'!Z215)/2</f>
        <v>0</v>
      </c>
      <c r="E216" s="33">
        <f>'Point A RAW Results'!L215+'Point A RAW Results'!Q215+'Point A RAW Results'!V215+'Point A RAW Results'!AA215</f>
        <v>0</v>
      </c>
      <c r="F216" s="41"/>
      <c r="AX216" s="32"/>
      <c r="AY216" s="14">
        <v>0</v>
      </c>
      <c r="AZ216" s="14">
        <v>20</v>
      </c>
      <c r="BA216" s="15"/>
      <c r="BB216" s="16"/>
      <c r="BC216" s="17"/>
      <c r="BD216" s="18"/>
    </row>
    <row r="217" spans="1:56" x14ac:dyDescent="0.35">
      <c r="A217" s="32">
        <f>'Point A RAW Results'!A216</f>
        <v>0</v>
      </c>
      <c r="B217" s="33">
        <f>'Point A RAW Results'!H216+'Point A RAW Results'!M216+'Point A RAW Results'!R216+'Point A RAW Results'!W216</f>
        <v>0</v>
      </c>
      <c r="C217" s="33">
        <f>'Point A RAW Results'!I216+'Point A RAW Results'!N216+'Point A RAW Results'!S216+'Point A RAW Results'!X216</f>
        <v>0</v>
      </c>
      <c r="D217" s="33">
        <f>('Point A RAW Results'!J216+'Point A RAW Results'!K216+'Point A RAW Results'!O216+'Point A RAW Results'!P216+'Point A RAW Results'!T216+'Point A RAW Results'!U216+'Point A RAW Results'!Y216+'Point A RAW Results'!Z216)/2</f>
        <v>0</v>
      </c>
      <c r="E217" s="33">
        <f>'Point A RAW Results'!L216+'Point A RAW Results'!Q216+'Point A RAW Results'!V216+'Point A RAW Results'!AA216</f>
        <v>0</v>
      </c>
      <c r="F217" s="41"/>
      <c r="AX217" s="32"/>
      <c r="AY217" s="14">
        <v>20</v>
      </c>
      <c r="AZ217" s="14">
        <v>20</v>
      </c>
      <c r="BA217" s="15"/>
      <c r="BB217" s="16"/>
      <c r="BC217" s="17"/>
      <c r="BD217" s="18">
        <f>E26-$BF$3</f>
        <v>-20</v>
      </c>
    </row>
    <row r="218" spans="1:56" x14ac:dyDescent="0.35">
      <c r="A218" s="32">
        <f>'Point A RAW Results'!A217</f>
        <v>0</v>
      </c>
      <c r="B218" s="33">
        <f>'Point A RAW Results'!H217+'Point A RAW Results'!M217+'Point A RAW Results'!R217+'Point A RAW Results'!W217</f>
        <v>0</v>
      </c>
      <c r="C218" s="33">
        <f>'Point A RAW Results'!I217+'Point A RAW Results'!N217+'Point A RAW Results'!S217+'Point A RAW Results'!X217</f>
        <v>0</v>
      </c>
      <c r="D218" s="33">
        <f>('Point A RAW Results'!J217+'Point A RAW Results'!K217+'Point A RAW Results'!O217+'Point A RAW Results'!P217+'Point A RAW Results'!T217+'Point A RAW Results'!U217+'Point A RAW Results'!Y217+'Point A RAW Results'!Z217)/2</f>
        <v>0</v>
      </c>
      <c r="E218" s="33">
        <f>'Point A RAW Results'!L217+'Point A RAW Results'!Q217+'Point A RAW Results'!V217+'Point A RAW Results'!AA217</f>
        <v>0</v>
      </c>
      <c r="F218" s="41"/>
      <c r="AX218" s="32"/>
      <c r="AY218" s="14">
        <v>20</v>
      </c>
      <c r="AZ218" s="14">
        <v>0</v>
      </c>
      <c r="BA218" s="15">
        <f t="shared" ref="BA218" si="87">BA211</f>
        <v>-20</v>
      </c>
      <c r="BB218" s="16"/>
      <c r="BC218" s="17"/>
      <c r="BD218" s="18">
        <f t="shared" ref="BD218" si="88">BD217</f>
        <v>-20</v>
      </c>
    </row>
    <row r="219" spans="1:56" x14ac:dyDescent="0.35">
      <c r="A219" s="32">
        <f>'Point A RAW Results'!A218</f>
        <v>0</v>
      </c>
      <c r="B219" s="33">
        <f>'Point A RAW Results'!H218+'Point A RAW Results'!M218+'Point A RAW Results'!R218+'Point A RAW Results'!W218</f>
        <v>0</v>
      </c>
      <c r="C219" s="33">
        <f>'Point A RAW Results'!I218+'Point A RAW Results'!N218+'Point A RAW Results'!S218+'Point A RAW Results'!X218</f>
        <v>0</v>
      </c>
      <c r="D219" s="33">
        <f>('Point A RAW Results'!J218+'Point A RAW Results'!K218+'Point A RAW Results'!O218+'Point A RAW Results'!P218+'Point A RAW Results'!T218+'Point A RAW Results'!U218+'Point A RAW Results'!Y218+'Point A RAW Results'!Z218)/2</f>
        <v>0</v>
      </c>
      <c r="E219" s="33">
        <f>'Point A RAW Results'!L218+'Point A RAW Results'!Q218+'Point A RAW Results'!V218+'Point A RAW Results'!AA218</f>
        <v>0</v>
      </c>
      <c r="F219" s="41"/>
      <c r="AX219" s="32" t="s">
        <v>50</v>
      </c>
      <c r="AY219" s="63" t="s">
        <v>79</v>
      </c>
      <c r="AZ219" s="63" t="s">
        <v>80</v>
      </c>
      <c r="BA219" s="66" t="s">
        <v>5</v>
      </c>
      <c r="BB219" s="67" t="s">
        <v>6</v>
      </c>
      <c r="BC219" s="68" t="s">
        <v>3</v>
      </c>
      <c r="BD219" s="69" t="s">
        <v>4</v>
      </c>
    </row>
    <row r="220" spans="1:56" x14ac:dyDescent="0.35">
      <c r="A220" s="32">
        <f>'Point A RAW Results'!A219</f>
        <v>0</v>
      </c>
      <c r="B220" s="33">
        <f>'Point A RAW Results'!H219+'Point A RAW Results'!M219+'Point A RAW Results'!R219+'Point A RAW Results'!W219</f>
        <v>0</v>
      </c>
      <c r="C220" s="33">
        <f>'Point A RAW Results'!I219+'Point A RAW Results'!N219+'Point A RAW Results'!S219+'Point A RAW Results'!X219</f>
        <v>0</v>
      </c>
      <c r="D220" s="33">
        <f>('Point A RAW Results'!J219+'Point A RAW Results'!K219+'Point A RAW Results'!O219+'Point A RAW Results'!P219+'Point A RAW Results'!T219+'Point A RAW Results'!U219+'Point A RAW Results'!Y219+'Point A RAW Results'!Z219)/2</f>
        <v>0</v>
      </c>
      <c r="E220" s="33">
        <f>'Point A RAW Results'!L219+'Point A RAW Results'!Q219+'Point A RAW Results'!V219+'Point A RAW Results'!AA219</f>
        <v>0</v>
      </c>
      <c r="F220" s="41"/>
      <c r="AX220" s="32">
        <f>'Point A RAW Results'!A26</f>
        <v>0</v>
      </c>
      <c r="AY220" s="14">
        <v>20</v>
      </c>
      <c r="AZ220" s="14">
        <v>0</v>
      </c>
      <c r="BA220" s="15">
        <f>B27-$BF$3</f>
        <v>-20</v>
      </c>
      <c r="BB220" s="16">
        <f>C27-$BF$3</f>
        <v>-20</v>
      </c>
      <c r="BC220" s="17"/>
      <c r="BD220" s="18"/>
    </row>
    <row r="221" spans="1:56" x14ac:dyDescent="0.35">
      <c r="A221" s="32">
        <f>'Point A RAW Results'!A220</f>
        <v>0</v>
      </c>
      <c r="B221" s="33">
        <f>'Point A RAW Results'!H220+'Point A RAW Results'!M220+'Point A RAW Results'!R220+'Point A RAW Results'!W220</f>
        <v>0</v>
      </c>
      <c r="C221" s="33">
        <f>'Point A RAW Results'!I220+'Point A RAW Results'!N220+'Point A RAW Results'!S220+'Point A RAW Results'!X220</f>
        <v>0</v>
      </c>
      <c r="D221" s="33">
        <f>('Point A RAW Results'!J220+'Point A RAW Results'!K220+'Point A RAW Results'!O220+'Point A RAW Results'!P220+'Point A RAW Results'!T220+'Point A RAW Results'!U220+'Point A RAW Results'!Y220+'Point A RAW Results'!Z220)/2</f>
        <v>0</v>
      </c>
      <c r="E221" s="33">
        <f>'Point A RAW Results'!L220+'Point A RAW Results'!Q220+'Point A RAW Results'!V220+'Point A RAW Results'!AA220</f>
        <v>0</v>
      </c>
      <c r="F221" s="41"/>
      <c r="AX221" s="32"/>
      <c r="AY221" s="14">
        <v>20</v>
      </c>
      <c r="AZ221" s="14">
        <v>0</v>
      </c>
      <c r="BA221" s="15"/>
      <c r="BB221" s="16">
        <f t="shared" ref="BB221" si="89">BB220</f>
        <v>-20</v>
      </c>
      <c r="BC221" s="17">
        <f>D27-$BF$3</f>
        <v>-20</v>
      </c>
      <c r="BD221" s="18"/>
    </row>
    <row r="222" spans="1:56" x14ac:dyDescent="0.35">
      <c r="A222" s="32">
        <f>'Point A RAW Results'!A221</f>
        <v>0</v>
      </c>
      <c r="B222" s="33">
        <f>'Point A RAW Results'!H221+'Point A RAW Results'!M221+'Point A RAW Results'!R221+'Point A RAW Results'!W221</f>
        <v>0</v>
      </c>
      <c r="C222" s="33">
        <f>'Point A RAW Results'!I221+'Point A RAW Results'!N221+'Point A RAW Results'!S221+'Point A RAW Results'!X221</f>
        <v>0</v>
      </c>
      <c r="D222" s="33">
        <f>('Point A RAW Results'!J221+'Point A RAW Results'!K221+'Point A RAW Results'!O221+'Point A RAW Results'!P221+'Point A RAW Results'!T221+'Point A RAW Results'!U221+'Point A RAW Results'!Y221+'Point A RAW Results'!Z221)/2</f>
        <v>0</v>
      </c>
      <c r="E222" s="33">
        <f>'Point A RAW Results'!L221+'Point A RAW Results'!Q221+'Point A RAW Results'!V221+'Point A RAW Results'!AA221</f>
        <v>0</v>
      </c>
      <c r="F222" s="41"/>
      <c r="AX222" s="32"/>
      <c r="AY222" s="14">
        <v>20</v>
      </c>
      <c r="AZ222" s="14">
        <v>20</v>
      </c>
      <c r="BA222" s="15"/>
      <c r="BB222" s="16"/>
      <c r="BC222" s="17">
        <f t="shared" ref="BC222" si="90">BC221</f>
        <v>-20</v>
      </c>
      <c r="BD222" s="18"/>
    </row>
    <row r="223" spans="1:56" x14ac:dyDescent="0.35">
      <c r="A223" s="32">
        <f>'Point A RAW Results'!A222</f>
        <v>0</v>
      </c>
      <c r="B223" s="33">
        <f>'Point A RAW Results'!H222+'Point A RAW Results'!M222+'Point A RAW Results'!R222+'Point A RAW Results'!W222</f>
        <v>0</v>
      </c>
      <c r="C223" s="33">
        <f>'Point A RAW Results'!I222+'Point A RAW Results'!N222+'Point A RAW Results'!S222+'Point A RAW Results'!X222</f>
        <v>0</v>
      </c>
      <c r="D223" s="33">
        <f>('Point A RAW Results'!J222+'Point A RAW Results'!K222+'Point A RAW Results'!O222+'Point A RAW Results'!P222+'Point A RAW Results'!T222+'Point A RAW Results'!U222+'Point A RAW Results'!Y222+'Point A RAW Results'!Z222)/2</f>
        <v>0</v>
      </c>
      <c r="E223" s="33">
        <f>'Point A RAW Results'!L222+'Point A RAW Results'!Q222+'Point A RAW Results'!V222+'Point A RAW Results'!AA222</f>
        <v>0</v>
      </c>
      <c r="F223" s="41"/>
      <c r="AX223" s="32"/>
      <c r="AY223" s="14">
        <v>0</v>
      </c>
      <c r="AZ223" s="14">
        <v>20</v>
      </c>
      <c r="BA223" s="15"/>
      <c r="BB223" s="16"/>
      <c r="BC223" s="17"/>
      <c r="BD223" s="18"/>
    </row>
    <row r="224" spans="1:56" x14ac:dyDescent="0.35">
      <c r="A224" s="32">
        <f>'Point A RAW Results'!A223</f>
        <v>0</v>
      </c>
      <c r="B224" s="33">
        <f>'Point A RAW Results'!H223+'Point A RAW Results'!M223+'Point A RAW Results'!R223+'Point A RAW Results'!W223</f>
        <v>0</v>
      </c>
      <c r="C224" s="33">
        <f>'Point A RAW Results'!I223+'Point A RAW Results'!N223+'Point A RAW Results'!S223+'Point A RAW Results'!X223</f>
        <v>0</v>
      </c>
      <c r="D224" s="33">
        <f>('Point A RAW Results'!J223+'Point A RAW Results'!K223+'Point A RAW Results'!O223+'Point A RAW Results'!P223+'Point A RAW Results'!T223+'Point A RAW Results'!U223+'Point A RAW Results'!Y223+'Point A RAW Results'!Z223)/2</f>
        <v>0</v>
      </c>
      <c r="E224" s="33">
        <f>'Point A RAW Results'!L223+'Point A RAW Results'!Q223+'Point A RAW Results'!V223+'Point A RAW Results'!AA223</f>
        <v>0</v>
      </c>
      <c r="F224" s="41"/>
      <c r="AX224" s="32"/>
      <c r="AY224" s="14">
        <v>0</v>
      </c>
      <c r="AZ224" s="14">
        <v>20</v>
      </c>
      <c r="BA224" s="15"/>
      <c r="BB224" s="16"/>
      <c r="BC224" s="17"/>
      <c r="BD224" s="18"/>
    </row>
    <row r="225" spans="1:56" x14ac:dyDescent="0.35">
      <c r="A225" s="32">
        <f>'Point A RAW Results'!A224</f>
        <v>0</v>
      </c>
      <c r="B225" s="33">
        <f>'Point A RAW Results'!H224+'Point A RAW Results'!M224+'Point A RAW Results'!R224+'Point A RAW Results'!W224</f>
        <v>0</v>
      </c>
      <c r="C225" s="33">
        <f>'Point A RAW Results'!I224+'Point A RAW Results'!N224+'Point A RAW Results'!S224+'Point A RAW Results'!X224</f>
        <v>0</v>
      </c>
      <c r="D225" s="33">
        <f>('Point A RAW Results'!J224+'Point A RAW Results'!K224+'Point A RAW Results'!O224+'Point A RAW Results'!P224+'Point A RAW Results'!T224+'Point A RAW Results'!U224+'Point A RAW Results'!Y224+'Point A RAW Results'!Z224)/2</f>
        <v>0</v>
      </c>
      <c r="E225" s="33">
        <f>'Point A RAW Results'!L224+'Point A RAW Results'!Q224+'Point A RAW Results'!V224+'Point A RAW Results'!AA224</f>
        <v>0</v>
      </c>
      <c r="F225" s="41"/>
      <c r="AX225" s="32"/>
      <c r="AY225" s="14">
        <v>0</v>
      </c>
      <c r="AZ225" s="14">
        <v>20</v>
      </c>
      <c r="BA225" s="15"/>
      <c r="BB225" s="16"/>
      <c r="BC225" s="17"/>
      <c r="BD225" s="18"/>
    </row>
    <row r="226" spans="1:56" x14ac:dyDescent="0.35">
      <c r="A226" s="32">
        <f>'Point A RAW Results'!A225</f>
        <v>0</v>
      </c>
      <c r="B226" s="33">
        <f>'Point A RAW Results'!H225+'Point A RAW Results'!M225+'Point A RAW Results'!R225+'Point A RAW Results'!W225</f>
        <v>0</v>
      </c>
      <c r="C226" s="33">
        <f>'Point A RAW Results'!I225+'Point A RAW Results'!N225+'Point A RAW Results'!S225+'Point A RAW Results'!X225</f>
        <v>0</v>
      </c>
      <c r="D226" s="33">
        <f>('Point A RAW Results'!J225+'Point A RAW Results'!K225+'Point A RAW Results'!O225+'Point A RAW Results'!P225+'Point A RAW Results'!T225+'Point A RAW Results'!U225+'Point A RAW Results'!Y225+'Point A RAW Results'!Z225)/2</f>
        <v>0</v>
      </c>
      <c r="E226" s="33">
        <f>'Point A RAW Results'!L225+'Point A RAW Results'!Q225+'Point A RAW Results'!V225+'Point A RAW Results'!AA225</f>
        <v>0</v>
      </c>
      <c r="F226" s="41"/>
      <c r="AX226" s="32"/>
      <c r="AY226" s="14">
        <v>20</v>
      </c>
      <c r="AZ226" s="14">
        <v>20</v>
      </c>
      <c r="BA226" s="15"/>
      <c r="BB226" s="16"/>
      <c r="BC226" s="17"/>
      <c r="BD226" s="18">
        <f>E27-$BF$3</f>
        <v>-20</v>
      </c>
    </row>
    <row r="227" spans="1:56" x14ac:dyDescent="0.35">
      <c r="A227" s="32">
        <f>'Point A RAW Results'!A226</f>
        <v>0</v>
      </c>
      <c r="B227" s="33">
        <f>'Point A RAW Results'!H226+'Point A RAW Results'!M226+'Point A RAW Results'!R226+'Point A RAW Results'!W226</f>
        <v>0</v>
      </c>
      <c r="C227" s="33">
        <f>'Point A RAW Results'!I226+'Point A RAW Results'!N226+'Point A RAW Results'!S226+'Point A RAW Results'!X226</f>
        <v>0</v>
      </c>
      <c r="D227" s="33">
        <f>('Point A RAW Results'!J226+'Point A RAW Results'!K226+'Point A RAW Results'!O226+'Point A RAW Results'!P226+'Point A RAW Results'!T226+'Point A RAW Results'!U226+'Point A RAW Results'!Y226+'Point A RAW Results'!Z226)/2</f>
        <v>0</v>
      </c>
      <c r="E227" s="33">
        <f>'Point A RAW Results'!L226+'Point A RAW Results'!Q226+'Point A RAW Results'!V226+'Point A RAW Results'!AA226</f>
        <v>0</v>
      </c>
      <c r="F227" s="41"/>
      <c r="AX227" s="32"/>
      <c r="AY227" s="14">
        <v>20</v>
      </c>
      <c r="AZ227" s="14">
        <v>0</v>
      </c>
      <c r="BA227" s="15">
        <f t="shared" ref="BA227" si="91">BA220</f>
        <v>-20</v>
      </c>
      <c r="BB227" s="16"/>
      <c r="BC227" s="17"/>
      <c r="BD227" s="18">
        <f t="shared" ref="BD227" si="92">BD226</f>
        <v>-20</v>
      </c>
    </row>
    <row r="228" spans="1:56" x14ac:dyDescent="0.35">
      <c r="A228" s="32">
        <f>'Point A RAW Results'!A227</f>
        <v>0</v>
      </c>
      <c r="B228" s="33">
        <f>'Point A RAW Results'!H227+'Point A RAW Results'!M227+'Point A RAW Results'!R227+'Point A RAW Results'!W227</f>
        <v>0</v>
      </c>
      <c r="C228" s="33">
        <f>'Point A RAW Results'!I227+'Point A RAW Results'!N227+'Point A RAW Results'!S227+'Point A RAW Results'!X227</f>
        <v>0</v>
      </c>
      <c r="D228" s="33">
        <f>('Point A RAW Results'!J227+'Point A RAW Results'!K227+'Point A RAW Results'!O227+'Point A RAW Results'!P227+'Point A RAW Results'!T227+'Point A RAW Results'!U227+'Point A RAW Results'!Y227+'Point A RAW Results'!Z227)/2</f>
        <v>0</v>
      </c>
      <c r="E228" s="33">
        <f>'Point A RAW Results'!L227+'Point A RAW Results'!Q227+'Point A RAW Results'!V227+'Point A RAW Results'!AA227</f>
        <v>0</v>
      </c>
      <c r="F228" s="41"/>
      <c r="AX228" s="32" t="s">
        <v>50</v>
      </c>
      <c r="AY228" s="63" t="s">
        <v>79</v>
      </c>
      <c r="AZ228" s="63" t="s">
        <v>80</v>
      </c>
      <c r="BA228" s="66" t="s">
        <v>5</v>
      </c>
      <c r="BB228" s="67" t="s">
        <v>6</v>
      </c>
      <c r="BC228" s="68" t="s">
        <v>3</v>
      </c>
      <c r="BD228" s="69" t="s">
        <v>4</v>
      </c>
    </row>
    <row r="229" spans="1:56" x14ac:dyDescent="0.35">
      <c r="A229" s="32">
        <f>'Point A RAW Results'!A228</f>
        <v>0</v>
      </c>
      <c r="B229" s="33">
        <f>'Point A RAW Results'!H228+'Point A RAW Results'!M228+'Point A RAW Results'!R228+'Point A RAW Results'!W228</f>
        <v>0</v>
      </c>
      <c r="C229" s="33">
        <f>'Point A RAW Results'!I228+'Point A RAW Results'!N228+'Point A RAW Results'!S228+'Point A RAW Results'!X228</f>
        <v>0</v>
      </c>
      <c r="D229" s="33">
        <f>('Point A RAW Results'!J228+'Point A RAW Results'!K228+'Point A RAW Results'!O228+'Point A RAW Results'!P228+'Point A RAW Results'!T228+'Point A RAW Results'!U228+'Point A RAW Results'!Y228+'Point A RAW Results'!Z228)/2</f>
        <v>0</v>
      </c>
      <c r="E229" s="33">
        <f>'Point A RAW Results'!L228+'Point A RAW Results'!Q228+'Point A RAW Results'!V228+'Point A RAW Results'!AA228</f>
        <v>0</v>
      </c>
      <c r="F229" s="41"/>
      <c r="AX229" s="32">
        <f>'Point A RAW Results'!A27</f>
        <v>0</v>
      </c>
      <c r="AY229" s="14">
        <v>20</v>
      </c>
      <c r="AZ229" s="14">
        <v>0</v>
      </c>
      <c r="BA229" s="15">
        <f>B28-$BF$3</f>
        <v>-20</v>
      </c>
      <c r="BB229" s="16">
        <f>C28-$BF$3</f>
        <v>-20</v>
      </c>
      <c r="BC229" s="17"/>
      <c r="BD229" s="18"/>
    </row>
    <row r="230" spans="1:56" x14ac:dyDescent="0.35">
      <c r="A230" s="32">
        <f>'Point A RAW Results'!A229</f>
        <v>0</v>
      </c>
      <c r="B230" s="33">
        <f>'Point A RAW Results'!H229+'Point A RAW Results'!M229+'Point A RAW Results'!R229+'Point A RAW Results'!W229</f>
        <v>0</v>
      </c>
      <c r="C230" s="33">
        <f>'Point A RAW Results'!I229+'Point A RAW Results'!N229+'Point A RAW Results'!S229+'Point A RAW Results'!X229</f>
        <v>0</v>
      </c>
      <c r="D230" s="33">
        <f>('Point A RAW Results'!J229+'Point A RAW Results'!K229+'Point A RAW Results'!O229+'Point A RAW Results'!P229+'Point A RAW Results'!T229+'Point A RAW Results'!U229+'Point A RAW Results'!Y229+'Point A RAW Results'!Z229)/2</f>
        <v>0</v>
      </c>
      <c r="E230" s="33">
        <f>'Point A RAW Results'!L229+'Point A RAW Results'!Q229+'Point A RAW Results'!V229+'Point A RAW Results'!AA229</f>
        <v>0</v>
      </c>
      <c r="F230" s="41"/>
      <c r="AX230" s="32"/>
      <c r="AY230" s="14">
        <v>20</v>
      </c>
      <c r="AZ230" s="14">
        <v>0</v>
      </c>
      <c r="BA230" s="15"/>
      <c r="BB230" s="16">
        <f t="shared" ref="BB230" si="93">BB229</f>
        <v>-20</v>
      </c>
      <c r="BC230" s="17">
        <f>D28-$BF$3</f>
        <v>-20</v>
      </c>
      <c r="BD230" s="18"/>
    </row>
    <row r="231" spans="1:56" x14ac:dyDescent="0.35">
      <c r="A231" s="32">
        <f>'Point A RAW Results'!A230</f>
        <v>0</v>
      </c>
      <c r="B231" s="33">
        <f>'Point A RAW Results'!H230+'Point A RAW Results'!M230+'Point A RAW Results'!R230+'Point A RAW Results'!W230</f>
        <v>0</v>
      </c>
      <c r="C231" s="33">
        <f>'Point A RAW Results'!I230+'Point A RAW Results'!N230+'Point A RAW Results'!S230+'Point A RAW Results'!X230</f>
        <v>0</v>
      </c>
      <c r="D231" s="33">
        <f>('Point A RAW Results'!J230+'Point A RAW Results'!K230+'Point A RAW Results'!O230+'Point A RAW Results'!P230+'Point A RAW Results'!T230+'Point A RAW Results'!U230+'Point A RAW Results'!Y230+'Point A RAW Results'!Z230)/2</f>
        <v>0</v>
      </c>
      <c r="E231" s="33">
        <f>'Point A RAW Results'!L230+'Point A RAW Results'!Q230+'Point A RAW Results'!V230+'Point A RAW Results'!AA230</f>
        <v>0</v>
      </c>
      <c r="F231" s="41"/>
      <c r="AX231" s="32"/>
      <c r="AY231" s="14">
        <v>20</v>
      </c>
      <c r="AZ231" s="14">
        <v>20</v>
      </c>
      <c r="BA231" s="15"/>
      <c r="BB231" s="16"/>
      <c r="BC231" s="17">
        <f t="shared" ref="BC231" si="94">BC230</f>
        <v>-20</v>
      </c>
      <c r="BD231" s="18"/>
    </row>
    <row r="232" spans="1:56" x14ac:dyDescent="0.35">
      <c r="A232" s="32">
        <f>'Point A RAW Results'!A231</f>
        <v>0</v>
      </c>
      <c r="B232" s="33">
        <f>'Point A RAW Results'!H231+'Point A RAW Results'!M231+'Point A RAW Results'!R231+'Point A RAW Results'!W231</f>
        <v>0</v>
      </c>
      <c r="C232" s="33">
        <f>'Point A RAW Results'!I231+'Point A RAW Results'!N231+'Point A RAW Results'!S231+'Point A RAW Results'!X231</f>
        <v>0</v>
      </c>
      <c r="D232" s="33">
        <f>('Point A RAW Results'!J231+'Point A RAW Results'!K231+'Point A RAW Results'!O231+'Point A RAW Results'!P231+'Point A RAW Results'!T231+'Point A RAW Results'!U231+'Point A RAW Results'!Y231+'Point A RAW Results'!Z231)/2</f>
        <v>0</v>
      </c>
      <c r="E232" s="33">
        <f>'Point A RAW Results'!L231+'Point A RAW Results'!Q231+'Point A RAW Results'!V231+'Point A RAW Results'!AA231</f>
        <v>0</v>
      </c>
      <c r="F232" s="41"/>
      <c r="AX232" s="32"/>
      <c r="AY232" s="14">
        <v>0</v>
      </c>
      <c r="AZ232" s="14">
        <v>20</v>
      </c>
      <c r="BA232" s="15"/>
      <c r="BB232" s="16"/>
      <c r="BC232" s="17"/>
      <c r="BD232" s="18"/>
    </row>
    <row r="233" spans="1:56" x14ac:dyDescent="0.35">
      <c r="A233" s="32">
        <f>'Point A RAW Results'!A232</f>
        <v>0</v>
      </c>
      <c r="B233" s="33">
        <f>'Point A RAW Results'!H232+'Point A RAW Results'!M232+'Point A RAW Results'!R232+'Point A RAW Results'!W232</f>
        <v>0</v>
      </c>
      <c r="C233" s="33">
        <f>'Point A RAW Results'!I232+'Point A RAW Results'!N232+'Point A RAW Results'!S232+'Point A RAW Results'!X232</f>
        <v>0</v>
      </c>
      <c r="D233" s="33">
        <f>('Point A RAW Results'!J232+'Point A RAW Results'!K232+'Point A RAW Results'!O232+'Point A RAW Results'!P232+'Point A RAW Results'!T232+'Point A RAW Results'!U232+'Point A RAW Results'!Y232+'Point A RAW Results'!Z232)/2</f>
        <v>0</v>
      </c>
      <c r="E233" s="33">
        <f>'Point A RAW Results'!L232+'Point A RAW Results'!Q232+'Point A RAW Results'!V232+'Point A RAW Results'!AA232</f>
        <v>0</v>
      </c>
      <c r="F233" s="41"/>
      <c r="AX233" s="32"/>
      <c r="AY233" s="14">
        <v>0</v>
      </c>
      <c r="AZ233" s="14">
        <v>20</v>
      </c>
      <c r="BA233" s="15"/>
      <c r="BB233" s="16"/>
      <c r="BC233" s="17"/>
      <c r="BD233" s="18"/>
    </row>
    <row r="234" spans="1:56" x14ac:dyDescent="0.35">
      <c r="A234" s="32">
        <f>'Point A RAW Results'!A233</f>
        <v>0</v>
      </c>
      <c r="B234" s="33">
        <f>'Point A RAW Results'!H233+'Point A RAW Results'!M233+'Point A RAW Results'!R233+'Point A RAW Results'!W233</f>
        <v>0</v>
      </c>
      <c r="C234" s="33">
        <f>'Point A RAW Results'!I233+'Point A RAW Results'!N233+'Point A RAW Results'!S233+'Point A RAW Results'!X233</f>
        <v>0</v>
      </c>
      <c r="D234" s="33">
        <f>('Point A RAW Results'!J233+'Point A RAW Results'!K233+'Point A RAW Results'!O233+'Point A RAW Results'!P233+'Point A RAW Results'!T233+'Point A RAW Results'!U233+'Point A RAW Results'!Y233+'Point A RAW Results'!Z233)/2</f>
        <v>0</v>
      </c>
      <c r="E234" s="33">
        <f>'Point A RAW Results'!L233+'Point A RAW Results'!Q233+'Point A RAW Results'!V233+'Point A RAW Results'!AA233</f>
        <v>0</v>
      </c>
      <c r="F234" s="41"/>
      <c r="AX234" s="32"/>
      <c r="AY234" s="14">
        <v>0</v>
      </c>
      <c r="AZ234" s="14">
        <v>20</v>
      </c>
      <c r="BA234" s="15"/>
      <c r="BB234" s="16"/>
      <c r="BC234" s="17"/>
      <c r="BD234" s="18"/>
    </row>
    <row r="235" spans="1:56" x14ac:dyDescent="0.35">
      <c r="A235" s="32">
        <f>'Point A RAW Results'!A234</f>
        <v>0</v>
      </c>
      <c r="B235" s="33">
        <f>'Point A RAW Results'!H234+'Point A RAW Results'!M234+'Point A RAW Results'!R234+'Point A RAW Results'!W234</f>
        <v>0</v>
      </c>
      <c r="C235" s="33">
        <f>'Point A RAW Results'!I234+'Point A RAW Results'!N234+'Point A RAW Results'!S234+'Point A RAW Results'!X234</f>
        <v>0</v>
      </c>
      <c r="D235" s="33">
        <f>('Point A RAW Results'!J234+'Point A RAW Results'!K234+'Point A RAW Results'!O234+'Point A RAW Results'!P234+'Point A RAW Results'!T234+'Point A RAW Results'!U234+'Point A RAW Results'!Y234+'Point A RAW Results'!Z234)/2</f>
        <v>0</v>
      </c>
      <c r="E235" s="33">
        <f>'Point A RAW Results'!L234+'Point A RAW Results'!Q234+'Point A RAW Results'!V234+'Point A RAW Results'!AA234</f>
        <v>0</v>
      </c>
      <c r="F235" s="41"/>
      <c r="AX235" s="32"/>
      <c r="AY235" s="14">
        <v>20</v>
      </c>
      <c r="AZ235" s="14">
        <v>20</v>
      </c>
      <c r="BA235" s="15"/>
      <c r="BB235" s="16"/>
      <c r="BC235" s="17"/>
      <c r="BD235" s="18">
        <f>E28-$BF$3</f>
        <v>-20</v>
      </c>
    </row>
    <row r="236" spans="1:56" x14ac:dyDescent="0.35">
      <c r="A236" s="32">
        <f>'Point A RAW Results'!A235</f>
        <v>0</v>
      </c>
      <c r="B236" s="33">
        <f>'Point A RAW Results'!H235+'Point A RAW Results'!M235+'Point A RAW Results'!R235+'Point A RAW Results'!W235</f>
        <v>0</v>
      </c>
      <c r="C236" s="33">
        <f>'Point A RAW Results'!I235+'Point A RAW Results'!N235+'Point A RAW Results'!S235+'Point A RAW Results'!X235</f>
        <v>0</v>
      </c>
      <c r="D236" s="33">
        <f>('Point A RAW Results'!J235+'Point A RAW Results'!K235+'Point A RAW Results'!O235+'Point A RAW Results'!P235+'Point A RAW Results'!T235+'Point A RAW Results'!U235+'Point A RAW Results'!Y235+'Point A RAW Results'!Z235)/2</f>
        <v>0</v>
      </c>
      <c r="E236" s="33">
        <f>'Point A RAW Results'!L235+'Point A RAW Results'!Q235+'Point A RAW Results'!V235+'Point A RAW Results'!AA235</f>
        <v>0</v>
      </c>
      <c r="F236" s="41"/>
      <c r="AX236" s="32"/>
      <c r="AY236" s="14">
        <v>20</v>
      </c>
      <c r="AZ236" s="14">
        <v>0</v>
      </c>
      <c r="BA236" s="15">
        <f t="shared" ref="BA236" si="95">BA229</f>
        <v>-20</v>
      </c>
      <c r="BB236" s="16"/>
      <c r="BC236" s="17"/>
      <c r="BD236" s="18">
        <f t="shared" ref="BD236" si="96">BD235</f>
        <v>-20</v>
      </c>
    </row>
    <row r="237" spans="1:56" x14ac:dyDescent="0.35">
      <c r="A237" s="32">
        <f>'Point A RAW Results'!A236</f>
        <v>0</v>
      </c>
      <c r="B237" s="33">
        <f>'Point A RAW Results'!H236+'Point A RAW Results'!M236+'Point A RAW Results'!R236+'Point A RAW Results'!W236</f>
        <v>0</v>
      </c>
      <c r="C237" s="33">
        <f>'Point A RAW Results'!I236+'Point A RAW Results'!N236+'Point A RAW Results'!S236+'Point A RAW Results'!X236</f>
        <v>0</v>
      </c>
      <c r="D237" s="33">
        <f>('Point A RAW Results'!J236+'Point A RAW Results'!K236+'Point A RAW Results'!O236+'Point A RAW Results'!P236+'Point A RAW Results'!T236+'Point A RAW Results'!U236+'Point A RAW Results'!Y236+'Point A RAW Results'!Z236)/2</f>
        <v>0</v>
      </c>
      <c r="E237" s="33">
        <f>'Point A RAW Results'!L236+'Point A RAW Results'!Q236+'Point A RAW Results'!V236+'Point A RAW Results'!AA236</f>
        <v>0</v>
      </c>
      <c r="F237" s="41"/>
      <c r="AX237" s="32" t="s">
        <v>50</v>
      </c>
      <c r="AY237" s="63" t="s">
        <v>79</v>
      </c>
      <c r="AZ237" s="63" t="s">
        <v>80</v>
      </c>
      <c r="BA237" s="66" t="s">
        <v>5</v>
      </c>
      <c r="BB237" s="67" t="s">
        <v>6</v>
      </c>
      <c r="BC237" s="68" t="s">
        <v>3</v>
      </c>
      <c r="BD237" s="69" t="s">
        <v>4</v>
      </c>
    </row>
    <row r="238" spans="1:56" x14ac:dyDescent="0.35">
      <c r="A238" s="32">
        <f>'Point A RAW Results'!A237</f>
        <v>0</v>
      </c>
      <c r="B238" s="33">
        <f>'Point A RAW Results'!H237+'Point A RAW Results'!M237+'Point A RAW Results'!R237+'Point A RAW Results'!W237</f>
        <v>0</v>
      </c>
      <c r="C238" s="33">
        <f>'Point A RAW Results'!I237+'Point A RAW Results'!N237+'Point A RAW Results'!S237+'Point A RAW Results'!X237</f>
        <v>0</v>
      </c>
      <c r="D238" s="33">
        <f>('Point A RAW Results'!J237+'Point A RAW Results'!K237+'Point A RAW Results'!O237+'Point A RAW Results'!P237+'Point A RAW Results'!T237+'Point A RAW Results'!U237+'Point A RAW Results'!Y237+'Point A RAW Results'!Z237)/2</f>
        <v>0</v>
      </c>
      <c r="E238" s="33">
        <f>'Point A RAW Results'!L237+'Point A RAW Results'!Q237+'Point A RAW Results'!V237+'Point A RAW Results'!AA237</f>
        <v>0</v>
      </c>
      <c r="F238" s="41"/>
      <c r="AX238" s="32">
        <f>'Point A RAW Results'!A28</f>
        <v>0</v>
      </c>
      <c r="AY238" s="14">
        <v>20</v>
      </c>
      <c r="AZ238" s="14">
        <v>0</v>
      </c>
      <c r="BA238" s="15">
        <f>B29-$BF$3</f>
        <v>-20</v>
      </c>
      <c r="BB238" s="16">
        <f>C29-$BF$3</f>
        <v>-20</v>
      </c>
      <c r="BC238" s="17"/>
      <c r="BD238" s="18"/>
    </row>
    <row r="239" spans="1:56" x14ac:dyDescent="0.35">
      <c r="A239" s="32">
        <f>'Point A RAW Results'!A238</f>
        <v>0</v>
      </c>
      <c r="B239" s="33">
        <f>'Point A RAW Results'!H238+'Point A RAW Results'!M238+'Point A RAW Results'!R238+'Point A RAW Results'!W238</f>
        <v>0</v>
      </c>
      <c r="C239" s="33">
        <f>'Point A RAW Results'!I238+'Point A RAW Results'!N238+'Point A RAW Results'!S238+'Point A RAW Results'!X238</f>
        <v>0</v>
      </c>
      <c r="D239" s="33">
        <f>('Point A RAW Results'!J238+'Point A RAW Results'!K238+'Point A RAW Results'!O238+'Point A RAW Results'!P238+'Point A RAW Results'!T238+'Point A RAW Results'!U238+'Point A RAW Results'!Y238+'Point A RAW Results'!Z238)/2</f>
        <v>0</v>
      </c>
      <c r="E239" s="33">
        <f>'Point A RAW Results'!L238+'Point A RAW Results'!Q238+'Point A RAW Results'!V238+'Point A RAW Results'!AA238</f>
        <v>0</v>
      </c>
      <c r="F239" s="41"/>
      <c r="AX239" s="32"/>
      <c r="AY239" s="14">
        <v>20</v>
      </c>
      <c r="AZ239" s="14">
        <v>0</v>
      </c>
      <c r="BA239" s="15"/>
      <c r="BB239" s="16">
        <f t="shared" ref="BB239" si="97">BB238</f>
        <v>-20</v>
      </c>
      <c r="BC239" s="17">
        <f>D29-$BF$3</f>
        <v>-20</v>
      </c>
      <c r="BD239" s="18"/>
    </row>
    <row r="240" spans="1:56" x14ac:dyDescent="0.35">
      <c r="A240" s="32">
        <f>'Point A RAW Results'!A239</f>
        <v>0</v>
      </c>
      <c r="B240" s="33">
        <f>'Point A RAW Results'!H239+'Point A RAW Results'!M239+'Point A RAW Results'!R239+'Point A RAW Results'!W239</f>
        <v>0</v>
      </c>
      <c r="C240" s="33">
        <f>'Point A RAW Results'!I239+'Point A RAW Results'!N239+'Point A RAW Results'!S239+'Point A RAW Results'!X239</f>
        <v>0</v>
      </c>
      <c r="D240" s="33">
        <f>('Point A RAW Results'!J239+'Point A RAW Results'!K239+'Point A RAW Results'!O239+'Point A RAW Results'!P239+'Point A RAW Results'!T239+'Point A RAW Results'!U239+'Point A RAW Results'!Y239+'Point A RAW Results'!Z239)/2</f>
        <v>0</v>
      </c>
      <c r="E240" s="33">
        <f>'Point A RAW Results'!L239+'Point A RAW Results'!Q239+'Point A RAW Results'!V239+'Point A RAW Results'!AA239</f>
        <v>0</v>
      </c>
      <c r="F240" s="41"/>
      <c r="AX240" s="32"/>
      <c r="AY240" s="14">
        <v>20</v>
      </c>
      <c r="AZ240" s="14">
        <v>20</v>
      </c>
      <c r="BA240" s="15"/>
      <c r="BB240" s="16"/>
      <c r="BC240" s="17">
        <f t="shared" ref="BC240" si="98">BC239</f>
        <v>-20</v>
      </c>
      <c r="BD240" s="18"/>
    </row>
    <row r="241" spans="1:56" x14ac:dyDescent="0.35">
      <c r="A241" s="32">
        <f>'Point A RAW Results'!A240</f>
        <v>0</v>
      </c>
      <c r="B241" s="33">
        <f>'Point A RAW Results'!H240+'Point A RAW Results'!M240+'Point A RAW Results'!R240+'Point A RAW Results'!W240</f>
        <v>0</v>
      </c>
      <c r="C241" s="33">
        <f>'Point A RAW Results'!I240+'Point A RAW Results'!N240+'Point A RAW Results'!S240+'Point A RAW Results'!X240</f>
        <v>0</v>
      </c>
      <c r="D241" s="33">
        <f>('Point A RAW Results'!J240+'Point A RAW Results'!K240+'Point A RAW Results'!O240+'Point A RAW Results'!P240+'Point A RAW Results'!T240+'Point A RAW Results'!U240+'Point A RAW Results'!Y240+'Point A RAW Results'!Z240)/2</f>
        <v>0</v>
      </c>
      <c r="E241" s="33">
        <f>'Point A RAW Results'!L240+'Point A RAW Results'!Q240+'Point A RAW Results'!V240+'Point A RAW Results'!AA240</f>
        <v>0</v>
      </c>
      <c r="F241" s="41"/>
      <c r="AX241" s="32"/>
      <c r="AY241" s="14">
        <v>0</v>
      </c>
      <c r="AZ241" s="14">
        <v>20</v>
      </c>
      <c r="BA241" s="15"/>
      <c r="BB241" s="16"/>
      <c r="BC241" s="17"/>
      <c r="BD241" s="18"/>
    </row>
    <row r="242" spans="1:56" x14ac:dyDescent="0.35">
      <c r="A242" s="32">
        <f>'Point A RAW Results'!A241</f>
        <v>0</v>
      </c>
      <c r="B242" s="33">
        <f>'Point A RAW Results'!H241+'Point A RAW Results'!M241+'Point A RAW Results'!R241+'Point A RAW Results'!W241</f>
        <v>0</v>
      </c>
      <c r="C242" s="33">
        <f>'Point A RAW Results'!I241+'Point A RAW Results'!N241+'Point A RAW Results'!S241+'Point A RAW Results'!X241</f>
        <v>0</v>
      </c>
      <c r="D242" s="33">
        <f>('Point A RAW Results'!J241+'Point A RAW Results'!K241+'Point A RAW Results'!O241+'Point A RAW Results'!P241+'Point A RAW Results'!T241+'Point A RAW Results'!U241+'Point A RAW Results'!Y241+'Point A RAW Results'!Z241)/2</f>
        <v>0</v>
      </c>
      <c r="E242" s="33">
        <f>'Point A RAW Results'!L241+'Point A RAW Results'!Q241+'Point A RAW Results'!V241+'Point A RAW Results'!AA241</f>
        <v>0</v>
      </c>
      <c r="F242" s="41"/>
      <c r="AX242" s="32"/>
      <c r="AY242" s="14">
        <v>0</v>
      </c>
      <c r="AZ242" s="14">
        <v>20</v>
      </c>
      <c r="BA242" s="15"/>
      <c r="BB242" s="16"/>
      <c r="BC242" s="17"/>
      <c r="BD242" s="18"/>
    </row>
    <row r="243" spans="1:56" x14ac:dyDescent="0.35">
      <c r="A243" s="32">
        <f>'Point A RAW Results'!A242</f>
        <v>0</v>
      </c>
      <c r="B243" s="33">
        <f>'Point A RAW Results'!H242+'Point A RAW Results'!M242+'Point A RAW Results'!R242+'Point A RAW Results'!W242</f>
        <v>0</v>
      </c>
      <c r="C243" s="33">
        <f>'Point A RAW Results'!I242+'Point A RAW Results'!N242+'Point A RAW Results'!S242+'Point A RAW Results'!X242</f>
        <v>0</v>
      </c>
      <c r="D243" s="33">
        <f>('Point A RAW Results'!J242+'Point A RAW Results'!K242+'Point A RAW Results'!O242+'Point A RAW Results'!P242+'Point A RAW Results'!T242+'Point A RAW Results'!U242+'Point A RAW Results'!Y242+'Point A RAW Results'!Z242)/2</f>
        <v>0</v>
      </c>
      <c r="E243" s="33">
        <f>'Point A RAW Results'!L242+'Point A RAW Results'!Q242+'Point A RAW Results'!V242+'Point A RAW Results'!AA242</f>
        <v>0</v>
      </c>
      <c r="F243" s="41"/>
      <c r="AX243" s="32"/>
      <c r="AY243" s="14">
        <v>0</v>
      </c>
      <c r="AZ243" s="14">
        <v>20</v>
      </c>
      <c r="BA243" s="15"/>
      <c r="BB243" s="16"/>
      <c r="BC243" s="17"/>
      <c r="BD243" s="18"/>
    </row>
    <row r="244" spans="1:56" x14ac:dyDescent="0.35">
      <c r="A244" s="32">
        <f>'Point A RAW Results'!A243</f>
        <v>0</v>
      </c>
      <c r="B244" s="33">
        <f>'Point A RAW Results'!H243+'Point A RAW Results'!M243+'Point A RAW Results'!R243+'Point A RAW Results'!W243</f>
        <v>0</v>
      </c>
      <c r="C244" s="33">
        <f>'Point A RAW Results'!I243+'Point A RAW Results'!N243+'Point A RAW Results'!S243+'Point A RAW Results'!X243</f>
        <v>0</v>
      </c>
      <c r="D244" s="33">
        <f>('Point A RAW Results'!J243+'Point A RAW Results'!K243+'Point A RAW Results'!O243+'Point A RAW Results'!P243+'Point A RAW Results'!T243+'Point A RAW Results'!U243+'Point A RAW Results'!Y243+'Point A RAW Results'!Z243)/2</f>
        <v>0</v>
      </c>
      <c r="E244" s="33">
        <f>'Point A RAW Results'!L243+'Point A RAW Results'!Q243+'Point A RAW Results'!V243+'Point A RAW Results'!AA243</f>
        <v>0</v>
      </c>
      <c r="F244" s="41"/>
      <c r="AX244" s="32"/>
      <c r="AY244" s="14">
        <v>20</v>
      </c>
      <c r="AZ244" s="14">
        <v>20</v>
      </c>
      <c r="BA244" s="15"/>
      <c r="BB244" s="16"/>
      <c r="BC244" s="17"/>
      <c r="BD244" s="18">
        <f>E29-$BF$3</f>
        <v>-20</v>
      </c>
    </row>
    <row r="245" spans="1:56" x14ac:dyDescent="0.35">
      <c r="A245" s="32">
        <f>'Point A RAW Results'!A244</f>
        <v>0</v>
      </c>
      <c r="B245" s="33">
        <f>'Point A RAW Results'!H244+'Point A RAW Results'!M244+'Point A RAW Results'!R244+'Point A RAW Results'!W244</f>
        <v>0</v>
      </c>
      <c r="C245" s="33">
        <f>'Point A RAW Results'!I244+'Point A RAW Results'!N244+'Point A RAW Results'!S244+'Point A RAW Results'!X244</f>
        <v>0</v>
      </c>
      <c r="D245" s="33">
        <f>('Point A RAW Results'!J244+'Point A RAW Results'!K244+'Point A RAW Results'!O244+'Point A RAW Results'!P244+'Point A RAW Results'!T244+'Point A RAW Results'!U244+'Point A RAW Results'!Y244+'Point A RAW Results'!Z244)/2</f>
        <v>0</v>
      </c>
      <c r="E245" s="33">
        <f>'Point A RAW Results'!L244+'Point A RAW Results'!Q244+'Point A RAW Results'!V244+'Point A RAW Results'!AA244</f>
        <v>0</v>
      </c>
      <c r="F245" s="41"/>
      <c r="AX245" s="32"/>
      <c r="AY245" s="14">
        <v>20</v>
      </c>
      <c r="AZ245" s="14">
        <v>0</v>
      </c>
      <c r="BA245" s="15">
        <f t="shared" ref="BA245" si="99">BA238</f>
        <v>-20</v>
      </c>
      <c r="BB245" s="16"/>
      <c r="BC245" s="17"/>
      <c r="BD245" s="18">
        <f t="shared" ref="BD245" si="100">BD244</f>
        <v>-20</v>
      </c>
    </row>
    <row r="246" spans="1:56" x14ac:dyDescent="0.35">
      <c r="A246" s="32">
        <f>'Point A RAW Results'!A245</f>
        <v>0</v>
      </c>
      <c r="B246" s="33">
        <f>'Point A RAW Results'!H245+'Point A RAW Results'!M245+'Point A RAW Results'!R245+'Point A RAW Results'!W245</f>
        <v>0</v>
      </c>
      <c r="C246" s="33">
        <f>'Point A RAW Results'!I245+'Point A RAW Results'!N245+'Point A RAW Results'!S245+'Point A RAW Results'!X245</f>
        <v>0</v>
      </c>
      <c r="D246" s="33">
        <f>('Point A RAW Results'!J245+'Point A RAW Results'!K245+'Point A RAW Results'!O245+'Point A RAW Results'!P245+'Point A RAW Results'!T245+'Point A RAW Results'!U245+'Point A RAW Results'!Y245+'Point A RAW Results'!Z245)/2</f>
        <v>0</v>
      </c>
      <c r="E246" s="33">
        <f>'Point A RAW Results'!L245+'Point A RAW Results'!Q245+'Point A RAW Results'!V245+'Point A RAW Results'!AA245</f>
        <v>0</v>
      </c>
      <c r="F246" s="41"/>
      <c r="AX246" s="32" t="s">
        <v>50</v>
      </c>
      <c r="AY246" s="63" t="s">
        <v>79</v>
      </c>
      <c r="AZ246" s="63" t="s">
        <v>80</v>
      </c>
      <c r="BA246" s="66" t="s">
        <v>5</v>
      </c>
      <c r="BB246" s="67" t="s">
        <v>6</v>
      </c>
      <c r="BC246" s="68" t="s">
        <v>3</v>
      </c>
      <c r="BD246" s="69" t="s">
        <v>4</v>
      </c>
    </row>
    <row r="247" spans="1:56" x14ac:dyDescent="0.35">
      <c r="A247" s="32">
        <f>'Point A RAW Results'!A246</f>
        <v>0</v>
      </c>
      <c r="B247" s="33">
        <f>'Point A RAW Results'!H246+'Point A RAW Results'!M246+'Point A RAW Results'!R246+'Point A RAW Results'!W246</f>
        <v>0</v>
      </c>
      <c r="C247" s="33">
        <f>'Point A RAW Results'!I246+'Point A RAW Results'!N246+'Point A RAW Results'!S246+'Point A RAW Results'!X246</f>
        <v>0</v>
      </c>
      <c r="D247" s="33">
        <f>('Point A RAW Results'!J246+'Point A RAW Results'!K246+'Point A RAW Results'!O246+'Point A RAW Results'!P246+'Point A RAW Results'!T246+'Point A RAW Results'!U246+'Point A RAW Results'!Y246+'Point A RAW Results'!Z246)/2</f>
        <v>0</v>
      </c>
      <c r="E247" s="33">
        <f>'Point A RAW Results'!L246+'Point A RAW Results'!Q246+'Point A RAW Results'!V246+'Point A RAW Results'!AA246</f>
        <v>0</v>
      </c>
      <c r="F247" s="41"/>
      <c r="AX247" s="32">
        <f>'Point A RAW Results'!A29</f>
        <v>0</v>
      </c>
      <c r="AY247" s="14">
        <v>20</v>
      </c>
      <c r="AZ247" s="14">
        <v>0</v>
      </c>
      <c r="BA247" s="15">
        <f>B30-$BF$3</f>
        <v>-20</v>
      </c>
      <c r="BB247" s="16">
        <f>C30-$BF$3</f>
        <v>-20</v>
      </c>
      <c r="BC247" s="17"/>
      <c r="BD247" s="18"/>
    </row>
    <row r="248" spans="1:56" x14ac:dyDescent="0.35">
      <c r="A248" s="32">
        <f>'Point A RAW Results'!A247</f>
        <v>0</v>
      </c>
      <c r="B248" s="33">
        <f>'Point A RAW Results'!H247+'Point A RAW Results'!M247+'Point A RAW Results'!R247+'Point A RAW Results'!W247</f>
        <v>0</v>
      </c>
      <c r="C248" s="33">
        <f>'Point A RAW Results'!I247+'Point A RAW Results'!N247+'Point A RAW Results'!S247+'Point A RAW Results'!X247</f>
        <v>0</v>
      </c>
      <c r="D248" s="33">
        <f>('Point A RAW Results'!J247+'Point A RAW Results'!K247+'Point A RAW Results'!O247+'Point A RAW Results'!P247+'Point A RAW Results'!T247+'Point A RAW Results'!U247+'Point A RAW Results'!Y247+'Point A RAW Results'!Z247)/2</f>
        <v>0</v>
      </c>
      <c r="E248" s="33">
        <f>'Point A RAW Results'!L247+'Point A RAW Results'!Q247+'Point A RAW Results'!V247+'Point A RAW Results'!AA247</f>
        <v>0</v>
      </c>
      <c r="F248" s="41"/>
      <c r="AX248" s="32"/>
      <c r="AY248" s="14">
        <v>20</v>
      </c>
      <c r="AZ248" s="14">
        <v>0</v>
      </c>
      <c r="BA248" s="15"/>
      <c r="BB248" s="16">
        <f t="shared" ref="BB248" si="101">BB247</f>
        <v>-20</v>
      </c>
      <c r="BC248" s="17">
        <f>D30-$BF$3</f>
        <v>-20</v>
      </c>
      <c r="BD248" s="18"/>
    </row>
    <row r="249" spans="1:56" x14ac:dyDescent="0.35">
      <c r="A249" s="32">
        <f>'Point A RAW Results'!A248</f>
        <v>0</v>
      </c>
      <c r="B249" s="33">
        <f>'Point A RAW Results'!H248+'Point A RAW Results'!M248+'Point A RAW Results'!R248+'Point A RAW Results'!W248</f>
        <v>0</v>
      </c>
      <c r="C249" s="33">
        <f>'Point A RAW Results'!I248+'Point A RAW Results'!N248+'Point A RAW Results'!S248+'Point A RAW Results'!X248</f>
        <v>0</v>
      </c>
      <c r="D249" s="33">
        <f>('Point A RAW Results'!J248+'Point A RAW Results'!K248+'Point A RAW Results'!O248+'Point A RAW Results'!P248+'Point A RAW Results'!T248+'Point A RAW Results'!U248+'Point A RAW Results'!Y248+'Point A RAW Results'!Z248)/2</f>
        <v>0</v>
      </c>
      <c r="E249" s="33">
        <f>'Point A RAW Results'!L248+'Point A RAW Results'!Q248+'Point A RAW Results'!V248+'Point A RAW Results'!AA248</f>
        <v>0</v>
      </c>
      <c r="F249" s="41"/>
      <c r="AX249" s="32"/>
      <c r="AY249" s="14">
        <v>20</v>
      </c>
      <c r="AZ249" s="14">
        <v>20</v>
      </c>
      <c r="BA249" s="15"/>
      <c r="BB249" s="16"/>
      <c r="BC249" s="17">
        <f t="shared" ref="BC249" si="102">BC248</f>
        <v>-20</v>
      </c>
      <c r="BD249" s="18"/>
    </row>
    <row r="250" spans="1:56" x14ac:dyDescent="0.35">
      <c r="A250" s="32">
        <f>'Point A RAW Results'!A249</f>
        <v>0</v>
      </c>
      <c r="B250" s="33">
        <f>'Point A RAW Results'!H249+'Point A RAW Results'!M249+'Point A RAW Results'!R249+'Point A RAW Results'!W249</f>
        <v>0</v>
      </c>
      <c r="C250" s="33">
        <f>'Point A RAW Results'!I249+'Point A RAW Results'!N249+'Point A RAW Results'!S249+'Point A RAW Results'!X249</f>
        <v>0</v>
      </c>
      <c r="D250" s="33">
        <f>('Point A RAW Results'!J249+'Point A RAW Results'!K249+'Point A RAW Results'!O249+'Point A RAW Results'!P249+'Point A RAW Results'!T249+'Point A RAW Results'!U249+'Point A RAW Results'!Y249+'Point A RAW Results'!Z249)/2</f>
        <v>0</v>
      </c>
      <c r="E250" s="33">
        <f>'Point A RAW Results'!L249+'Point A RAW Results'!Q249+'Point A RAW Results'!V249+'Point A RAW Results'!AA249</f>
        <v>0</v>
      </c>
      <c r="F250" s="41"/>
      <c r="AX250" s="32"/>
      <c r="AY250" s="14">
        <v>0</v>
      </c>
      <c r="AZ250" s="14">
        <v>20</v>
      </c>
      <c r="BA250" s="15"/>
      <c r="BB250" s="16"/>
      <c r="BC250" s="17"/>
      <c r="BD250" s="18"/>
    </row>
    <row r="251" spans="1:56" x14ac:dyDescent="0.35">
      <c r="A251" s="32">
        <f>'Point A RAW Results'!A250</f>
        <v>0</v>
      </c>
      <c r="B251" s="33">
        <f>'Point A RAW Results'!H250+'Point A RAW Results'!M250+'Point A RAW Results'!R250+'Point A RAW Results'!W250</f>
        <v>0</v>
      </c>
      <c r="C251" s="33">
        <f>'Point A RAW Results'!I250+'Point A RAW Results'!N250+'Point A RAW Results'!S250+'Point A RAW Results'!X250</f>
        <v>0</v>
      </c>
      <c r="D251" s="33">
        <f>('Point A RAW Results'!J250+'Point A RAW Results'!K250+'Point A RAW Results'!O250+'Point A RAW Results'!P250+'Point A RAW Results'!T250+'Point A RAW Results'!U250+'Point A RAW Results'!Y250+'Point A RAW Results'!Z250)/2</f>
        <v>0</v>
      </c>
      <c r="E251" s="33">
        <f>'Point A RAW Results'!L250+'Point A RAW Results'!Q250+'Point A RAW Results'!V250+'Point A RAW Results'!AA250</f>
        <v>0</v>
      </c>
      <c r="F251" s="41"/>
      <c r="AX251" s="32"/>
      <c r="AY251" s="14">
        <v>0</v>
      </c>
      <c r="AZ251" s="14">
        <v>20</v>
      </c>
      <c r="BA251" s="15"/>
      <c r="BB251" s="16"/>
      <c r="BC251" s="17"/>
      <c r="BD251" s="18"/>
    </row>
    <row r="252" spans="1:56" x14ac:dyDescent="0.35">
      <c r="A252" s="32">
        <f>'Point A RAW Results'!A251</f>
        <v>0</v>
      </c>
      <c r="B252" s="33">
        <f>'Point A RAW Results'!H251+'Point A RAW Results'!M251+'Point A RAW Results'!R251+'Point A RAW Results'!W251</f>
        <v>0</v>
      </c>
      <c r="C252" s="33">
        <f>'Point A RAW Results'!I251+'Point A RAW Results'!N251+'Point A RAW Results'!S251+'Point A RAW Results'!X251</f>
        <v>0</v>
      </c>
      <c r="D252" s="33">
        <f>('Point A RAW Results'!J251+'Point A RAW Results'!K251+'Point A RAW Results'!O251+'Point A RAW Results'!P251+'Point A RAW Results'!T251+'Point A RAW Results'!U251+'Point A RAW Results'!Y251+'Point A RAW Results'!Z251)/2</f>
        <v>0</v>
      </c>
      <c r="E252" s="33">
        <f>'Point A RAW Results'!L251+'Point A RAW Results'!Q251+'Point A RAW Results'!V251+'Point A RAW Results'!AA251</f>
        <v>0</v>
      </c>
      <c r="F252" s="41"/>
      <c r="AX252" s="32"/>
      <c r="AY252" s="14">
        <v>0</v>
      </c>
      <c r="AZ252" s="14">
        <v>20</v>
      </c>
      <c r="BA252" s="15"/>
      <c r="BB252" s="16"/>
      <c r="BC252" s="17"/>
      <c r="BD252" s="18"/>
    </row>
    <row r="253" spans="1:56" x14ac:dyDescent="0.35">
      <c r="A253" s="32">
        <f>'Point A RAW Results'!A252</f>
        <v>0</v>
      </c>
      <c r="B253" s="33">
        <f>'Point A RAW Results'!H252+'Point A RAW Results'!M252+'Point A RAW Results'!R252+'Point A RAW Results'!W252</f>
        <v>0</v>
      </c>
      <c r="C253" s="33">
        <f>'Point A RAW Results'!I252+'Point A RAW Results'!N252+'Point A RAW Results'!S252+'Point A RAW Results'!X252</f>
        <v>0</v>
      </c>
      <c r="D253" s="33">
        <f>('Point A RAW Results'!J252+'Point A RAW Results'!K252+'Point A RAW Results'!O252+'Point A RAW Results'!P252+'Point A RAW Results'!T252+'Point A RAW Results'!U252+'Point A RAW Results'!Y252+'Point A RAW Results'!Z252)/2</f>
        <v>0</v>
      </c>
      <c r="E253" s="33">
        <f>'Point A RAW Results'!L252+'Point A RAW Results'!Q252+'Point A RAW Results'!V252+'Point A RAW Results'!AA252</f>
        <v>0</v>
      </c>
      <c r="F253" s="41"/>
      <c r="AX253" s="32"/>
      <c r="AY253" s="14">
        <v>20</v>
      </c>
      <c r="AZ253" s="14">
        <v>20</v>
      </c>
      <c r="BA253" s="15"/>
      <c r="BB253" s="16"/>
      <c r="BC253" s="17"/>
      <c r="BD253" s="18">
        <f>E30-$BF$3</f>
        <v>-20</v>
      </c>
    </row>
    <row r="254" spans="1:56" x14ac:dyDescent="0.35">
      <c r="A254" s="32">
        <f>'Point A RAW Results'!A253</f>
        <v>0</v>
      </c>
      <c r="B254" s="33">
        <f>'Point A RAW Results'!H253+'Point A RAW Results'!M253+'Point A RAW Results'!R253+'Point A RAW Results'!W253</f>
        <v>0</v>
      </c>
      <c r="C254" s="33">
        <f>'Point A RAW Results'!I253+'Point A RAW Results'!N253+'Point A RAW Results'!S253+'Point A RAW Results'!X253</f>
        <v>0</v>
      </c>
      <c r="D254" s="33">
        <f>('Point A RAW Results'!J253+'Point A RAW Results'!K253+'Point A RAW Results'!O253+'Point A RAW Results'!P253+'Point A RAW Results'!T253+'Point A RAW Results'!U253+'Point A RAW Results'!Y253+'Point A RAW Results'!Z253)/2</f>
        <v>0</v>
      </c>
      <c r="E254" s="33">
        <f>'Point A RAW Results'!L253+'Point A RAW Results'!Q253+'Point A RAW Results'!V253+'Point A RAW Results'!AA253</f>
        <v>0</v>
      </c>
      <c r="F254" s="41"/>
      <c r="AX254" s="32"/>
      <c r="AY254" s="14">
        <v>20</v>
      </c>
      <c r="AZ254" s="14">
        <v>0</v>
      </c>
      <c r="BA254" s="15">
        <f t="shared" ref="BA254" si="103">BA247</f>
        <v>-20</v>
      </c>
      <c r="BB254" s="16"/>
      <c r="BC254" s="17"/>
      <c r="BD254" s="18">
        <f t="shared" ref="BD254" si="104">BD253</f>
        <v>-20</v>
      </c>
    </row>
    <row r="255" spans="1:56" x14ac:dyDescent="0.35">
      <c r="A255" s="32">
        <f>'Point A RAW Results'!A254</f>
        <v>0</v>
      </c>
      <c r="B255" s="33">
        <f>'Point A RAW Results'!H254+'Point A RAW Results'!M254+'Point A RAW Results'!R254+'Point A RAW Results'!W254</f>
        <v>0</v>
      </c>
      <c r="C255" s="33">
        <f>'Point A RAW Results'!I254+'Point A RAW Results'!N254+'Point A RAW Results'!S254+'Point A RAW Results'!X254</f>
        <v>0</v>
      </c>
      <c r="D255" s="33">
        <f>('Point A RAW Results'!J254+'Point A RAW Results'!K254+'Point A RAW Results'!O254+'Point A RAW Results'!P254+'Point A RAW Results'!T254+'Point A RAW Results'!U254+'Point A RAW Results'!Y254+'Point A RAW Results'!Z254)/2</f>
        <v>0</v>
      </c>
      <c r="E255" s="33">
        <f>'Point A RAW Results'!L254+'Point A RAW Results'!Q254+'Point A RAW Results'!V254+'Point A RAW Results'!AA254</f>
        <v>0</v>
      </c>
      <c r="F255" s="41"/>
      <c r="AX255" s="32" t="s">
        <v>50</v>
      </c>
      <c r="AY255" s="63" t="s">
        <v>79</v>
      </c>
      <c r="AZ255" s="63" t="s">
        <v>80</v>
      </c>
      <c r="BA255" s="66" t="s">
        <v>5</v>
      </c>
      <c r="BB255" s="67" t="s">
        <v>6</v>
      </c>
      <c r="BC255" s="68" t="s">
        <v>3</v>
      </c>
      <c r="BD255" s="69" t="s">
        <v>4</v>
      </c>
    </row>
    <row r="256" spans="1:56" x14ac:dyDescent="0.35">
      <c r="A256" s="32">
        <f>'Point A RAW Results'!A255</f>
        <v>0</v>
      </c>
      <c r="B256" s="33">
        <f>'Point A RAW Results'!H255+'Point A RAW Results'!M255+'Point A RAW Results'!R255+'Point A RAW Results'!W255</f>
        <v>0</v>
      </c>
      <c r="C256" s="33">
        <f>'Point A RAW Results'!I255+'Point A RAW Results'!N255+'Point A RAW Results'!S255+'Point A RAW Results'!X255</f>
        <v>0</v>
      </c>
      <c r="D256" s="33">
        <f>('Point A RAW Results'!J255+'Point A RAW Results'!K255+'Point A RAW Results'!O255+'Point A RAW Results'!P255+'Point A RAW Results'!T255+'Point A RAW Results'!U255+'Point A RAW Results'!Y255+'Point A RAW Results'!Z255)/2</f>
        <v>0</v>
      </c>
      <c r="E256" s="33">
        <f>'Point A RAW Results'!L255+'Point A RAW Results'!Q255+'Point A RAW Results'!V255+'Point A RAW Results'!AA255</f>
        <v>0</v>
      </c>
      <c r="F256" s="41"/>
      <c r="AX256" s="32">
        <f>'Point A RAW Results'!A30</f>
        <v>0</v>
      </c>
      <c r="AY256" s="14">
        <v>20</v>
      </c>
      <c r="AZ256" s="14">
        <v>0</v>
      </c>
      <c r="BA256" s="15">
        <f>B31-$BF$3</f>
        <v>-20</v>
      </c>
      <c r="BB256" s="16">
        <f>C31-$BF$3</f>
        <v>-20</v>
      </c>
      <c r="BC256" s="17"/>
      <c r="BD256" s="18"/>
    </row>
    <row r="257" spans="1:56" x14ac:dyDescent="0.35">
      <c r="A257" s="32">
        <f>'Point A RAW Results'!A256</f>
        <v>0</v>
      </c>
      <c r="B257" s="33">
        <f>'Point A RAW Results'!H256+'Point A RAW Results'!M256+'Point A RAW Results'!R256+'Point A RAW Results'!W256</f>
        <v>0</v>
      </c>
      <c r="C257" s="33">
        <f>'Point A RAW Results'!I256+'Point A RAW Results'!N256+'Point A RAW Results'!S256+'Point A RAW Results'!X256</f>
        <v>0</v>
      </c>
      <c r="D257" s="33">
        <f>('Point A RAW Results'!J256+'Point A RAW Results'!K256+'Point A RAW Results'!O256+'Point A RAW Results'!P256+'Point A RAW Results'!T256+'Point A RAW Results'!U256+'Point A RAW Results'!Y256+'Point A RAW Results'!Z256)/2</f>
        <v>0</v>
      </c>
      <c r="E257" s="33">
        <f>'Point A RAW Results'!L256+'Point A RAW Results'!Q256+'Point A RAW Results'!V256+'Point A RAW Results'!AA256</f>
        <v>0</v>
      </c>
      <c r="F257" s="41"/>
      <c r="AX257" s="32"/>
      <c r="AY257" s="14">
        <v>20</v>
      </c>
      <c r="AZ257" s="14">
        <v>0</v>
      </c>
      <c r="BA257" s="15"/>
      <c r="BB257" s="16">
        <f t="shared" ref="BB257" si="105">BB256</f>
        <v>-20</v>
      </c>
      <c r="BC257" s="17">
        <f>D31-$BF$3</f>
        <v>-20</v>
      </c>
      <c r="BD257" s="18"/>
    </row>
    <row r="258" spans="1:56" x14ac:dyDescent="0.35">
      <c r="A258" s="32">
        <f>'Point A RAW Results'!A257</f>
        <v>0</v>
      </c>
      <c r="B258" s="33">
        <f>'Point A RAW Results'!H257+'Point A RAW Results'!M257+'Point A RAW Results'!R257+'Point A RAW Results'!W257</f>
        <v>0</v>
      </c>
      <c r="C258" s="33">
        <f>'Point A RAW Results'!I257+'Point A RAW Results'!N257+'Point A RAW Results'!S257+'Point A RAW Results'!X257</f>
        <v>0</v>
      </c>
      <c r="D258" s="33">
        <f>('Point A RAW Results'!J257+'Point A RAW Results'!K257+'Point A RAW Results'!O257+'Point A RAW Results'!P257+'Point A RAW Results'!T257+'Point A RAW Results'!U257+'Point A RAW Results'!Y257+'Point A RAW Results'!Z257)/2</f>
        <v>0</v>
      </c>
      <c r="E258" s="33">
        <f>'Point A RAW Results'!L257+'Point A RAW Results'!Q257+'Point A RAW Results'!V257+'Point A RAW Results'!AA257</f>
        <v>0</v>
      </c>
      <c r="F258" s="41"/>
      <c r="AX258" s="32"/>
      <c r="AY258" s="14">
        <v>20</v>
      </c>
      <c r="AZ258" s="14">
        <v>20</v>
      </c>
      <c r="BA258" s="15"/>
      <c r="BB258" s="16"/>
      <c r="BC258" s="17">
        <f t="shared" ref="BC258" si="106">BC257</f>
        <v>-20</v>
      </c>
      <c r="BD258" s="18"/>
    </row>
    <row r="259" spans="1:56" x14ac:dyDescent="0.35">
      <c r="A259" s="32">
        <f>'Point A RAW Results'!A258</f>
        <v>0</v>
      </c>
      <c r="B259" s="33">
        <f>'Point A RAW Results'!H258+'Point A RAW Results'!M258+'Point A RAW Results'!R258+'Point A RAW Results'!W258</f>
        <v>0</v>
      </c>
      <c r="C259" s="33">
        <f>'Point A RAW Results'!I258+'Point A RAW Results'!N258+'Point A RAW Results'!S258+'Point A RAW Results'!X258</f>
        <v>0</v>
      </c>
      <c r="D259" s="33">
        <f>('Point A RAW Results'!J258+'Point A RAW Results'!K258+'Point A RAW Results'!O258+'Point A RAW Results'!P258+'Point A RAW Results'!T258+'Point A RAW Results'!U258+'Point A RAW Results'!Y258+'Point A RAW Results'!Z258)/2</f>
        <v>0</v>
      </c>
      <c r="E259" s="33">
        <f>'Point A RAW Results'!L258+'Point A RAW Results'!Q258+'Point A RAW Results'!V258+'Point A RAW Results'!AA258</f>
        <v>0</v>
      </c>
      <c r="F259" s="41"/>
      <c r="AX259" s="32"/>
      <c r="AY259" s="14">
        <v>0</v>
      </c>
      <c r="AZ259" s="14">
        <v>20</v>
      </c>
      <c r="BA259" s="15"/>
      <c r="BB259" s="16"/>
      <c r="BC259" s="17"/>
      <c r="BD259" s="18"/>
    </row>
    <row r="260" spans="1:56" x14ac:dyDescent="0.35">
      <c r="A260" s="32">
        <f>'Point A RAW Results'!A259</f>
        <v>0</v>
      </c>
      <c r="B260" s="33">
        <f>'Point A RAW Results'!H259+'Point A RAW Results'!M259+'Point A RAW Results'!R259+'Point A RAW Results'!W259</f>
        <v>0</v>
      </c>
      <c r="C260" s="33">
        <f>'Point A RAW Results'!I259+'Point A RAW Results'!N259+'Point A RAW Results'!S259+'Point A RAW Results'!X259</f>
        <v>0</v>
      </c>
      <c r="D260" s="33">
        <f>('Point A RAW Results'!J259+'Point A RAW Results'!K259+'Point A RAW Results'!O259+'Point A RAW Results'!P259+'Point A RAW Results'!T259+'Point A RAW Results'!U259+'Point A RAW Results'!Y259+'Point A RAW Results'!Z259)/2</f>
        <v>0</v>
      </c>
      <c r="E260" s="33">
        <f>'Point A RAW Results'!L259+'Point A RAW Results'!Q259+'Point A RAW Results'!V259+'Point A RAW Results'!AA259</f>
        <v>0</v>
      </c>
      <c r="F260" s="41"/>
      <c r="AX260" s="32"/>
      <c r="AY260" s="14">
        <v>0</v>
      </c>
      <c r="AZ260" s="14">
        <v>20</v>
      </c>
      <c r="BA260" s="15"/>
      <c r="BB260" s="16"/>
      <c r="BC260" s="17"/>
      <c r="BD260" s="18"/>
    </row>
    <row r="261" spans="1:56" x14ac:dyDescent="0.35">
      <c r="A261" s="32">
        <f>'Point A RAW Results'!A260</f>
        <v>0</v>
      </c>
      <c r="B261" s="33">
        <f>'Point A RAW Results'!H260+'Point A RAW Results'!M260+'Point A RAW Results'!R260+'Point A RAW Results'!W260</f>
        <v>0</v>
      </c>
      <c r="C261" s="33">
        <f>'Point A RAW Results'!I260+'Point A RAW Results'!N260+'Point A RAW Results'!S260+'Point A RAW Results'!X260</f>
        <v>0</v>
      </c>
      <c r="D261" s="33">
        <f>('Point A RAW Results'!J260+'Point A RAW Results'!K260+'Point A RAW Results'!O260+'Point A RAW Results'!P260+'Point A RAW Results'!T260+'Point A RAW Results'!U260+'Point A RAW Results'!Y260+'Point A RAW Results'!Z260)/2</f>
        <v>0</v>
      </c>
      <c r="E261" s="33">
        <f>'Point A RAW Results'!L260+'Point A RAW Results'!Q260+'Point A RAW Results'!V260+'Point A RAW Results'!AA260</f>
        <v>0</v>
      </c>
      <c r="F261" s="41"/>
      <c r="AX261" s="32"/>
      <c r="AY261" s="14">
        <v>0</v>
      </c>
      <c r="AZ261" s="14">
        <v>20</v>
      </c>
      <c r="BA261" s="15"/>
      <c r="BB261" s="16"/>
      <c r="BC261" s="17"/>
      <c r="BD261" s="18"/>
    </row>
    <row r="262" spans="1:56" x14ac:dyDescent="0.35">
      <c r="A262" s="32">
        <f>'Point A RAW Results'!A261</f>
        <v>0</v>
      </c>
      <c r="B262" s="33">
        <f>'Point A RAW Results'!H261+'Point A RAW Results'!M261+'Point A RAW Results'!R261+'Point A RAW Results'!W261</f>
        <v>0</v>
      </c>
      <c r="C262" s="33">
        <f>'Point A RAW Results'!I261+'Point A RAW Results'!N261+'Point A RAW Results'!S261+'Point A RAW Results'!X261</f>
        <v>0</v>
      </c>
      <c r="D262" s="33">
        <f>('Point A RAW Results'!J261+'Point A RAW Results'!K261+'Point A RAW Results'!O261+'Point A RAW Results'!P261+'Point A RAW Results'!T261+'Point A RAW Results'!U261+'Point A RAW Results'!Y261+'Point A RAW Results'!Z261)/2</f>
        <v>0</v>
      </c>
      <c r="E262" s="33">
        <f>'Point A RAW Results'!L261+'Point A RAW Results'!Q261+'Point A RAW Results'!V261+'Point A RAW Results'!AA261</f>
        <v>0</v>
      </c>
      <c r="F262" s="41"/>
      <c r="AX262" s="32"/>
      <c r="AY262" s="14">
        <v>20</v>
      </c>
      <c r="AZ262" s="14">
        <v>20</v>
      </c>
      <c r="BA262" s="15"/>
      <c r="BB262" s="16"/>
      <c r="BC262" s="17"/>
      <c r="BD262" s="18">
        <f>E31-$BF$3</f>
        <v>-20</v>
      </c>
    </row>
    <row r="263" spans="1:56" x14ac:dyDescent="0.35">
      <c r="A263" s="32">
        <f>'Point A RAW Results'!A262</f>
        <v>0</v>
      </c>
      <c r="B263" s="33">
        <f>'Point A RAW Results'!H262+'Point A RAW Results'!M262+'Point A RAW Results'!R262+'Point A RAW Results'!W262</f>
        <v>0</v>
      </c>
      <c r="C263" s="33">
        <f>'Point A RAW Results'!I262+'Point A RAW Results'!N262+'Point A RAW Results'!S262+'Point A RAW Results'!X262</f>
        <v>0</v>
      </c>
      <c r="D263" s="33">
        <f>('Point A RAW Results'!J262+'Point A RAW Results'!K262+'Point A RAW Results'!O262+'Point A RAW Results'!P262+'Point A RAW Results'!T262+'Point A RAW Results'!U262+'Point A RAW Results'!Y262+'Point A RAW Results'!Z262)/2</f>
        <v>0</v>
      </c>
      <c r="E263" s="33">
        <f>'Point A RAW Results'!L262+'Point A RAW Results'!Q262+'Point A RAW Results'!V262+'Point A RAW Results'!AA262</f>
        <v>0</v>
      </c>
      <c r="F263" s="41"/>
      <c r="AX263" s="32"/>
      <c r="AY263" s="14">
        <v>20</v>
      </c>
      <c r="AZ263" s="14">
        <v>0</v>
      </c>
      <c r="BA263" s="15">
        <f t="shared" ref="BA263" si="107">BA256</f>
        <v>-20</v>
      </c>
      <c r="BB263" s="16"/>
      <c r="BC263" s="17"/>
      <c r="BD263" s="18">
        <f t="shared" ref="BD263" si="108">BD262</f>
        <v>-20</v>
      </c>
    </row>
    <row r="264" spans="1:56" x14ac:dyDescent="0.35">
      <c r="A264" s="32">
        <f>'Point A RAW Results'!A263</f>
        <v>0</v>
      </c>
      <c r="B264" s="33">
        <f>'Point A RAW Results'!H263+'Point A RAW Results'!M263+'Point A RAW Results'!R263+'Point A RAW Results'!W263</f>
        <v>0</v>
      </c>
      <c r="C264" s="33">
        <f>'Point A RAW Results'!I263+'Point A RAW Results'!N263+'Point A RAW Results'!S263+'Point A RAW Results'!X263</f>
        <v>0</v>
      </c>
      <c r="D264" s="33">
        <f>('Point A RAW Results'!J263+'Point A RAW Results'!K263+'Point A RAW Results'!O263+'Point A RAW Results'!P263+'Point A RAW Results'!T263+'Point A RAW Results'!U263+'Point A RAW Results'!Y263+'Point A RAW Results'!Z263)/2</f>
        <v>0</v>
      </c>
      <c r="E264" s="33">
        <f>'Point A RAW Results'!L263+'Point A RAW Results'!Q263+'Point A RAW Results'!V263+'Point A RAW Results'!AA263</f>
        <v>0</v>
      </c>
      <c r="F264" s="41"/>
      <c r="AX264" s="32" t="s">
        <v>50</v>
      </c>
      <c r="AY264" s="63" t="s">
        <v>79</v>
      </c>
      <c r="AZ264" s="63" t="s">
        <v>80</v>
      </c>
      <c r="BA264" s="66" t="s">
        <v>5</v>
      </c>
      <c r="BB264" s="67" t="s">
        <v>6</v>
      </c>
      <c r="BC264" s="68" t="s">
        <v>3</v>
      </c>
      <c r="BD264" s="69" t="s">
        <v>4</v>
      </c>
    </row>
    <row r="265" spans="1:56" x14ac:dyDescent="0.35">
      <c r="A265" s="32">
        <f>'Point A RAW Results'!A264</f>
        <v>0</v>
      </c>
      <c r="B265" s="33">
        <f>'Point A RAW Results'!H264+'Point A RAW Results'!M264+'Point A RAW Results'!R264+'Point A RAW Results'!W264</f>
        <v>0</v>
      </c>
      <c r="C265" s="33">
        <f>'Point A RAW Results'!I264+'Point A RAW Results'!N264+'Point A RAW Results'!S264+'Point A RAW Results'!X264</f>
        <v>0</v>
      </c>
      <c r="D265" s="33">
        <f>('Point A RAW Results'!J264+'Point A RAW Results'!K264+'Point A RAW Results'!O264+'Point A RAW Results'!P264+'Point A RAW Results'!T264+'Point A RAW Results'!U264+'Point A RAW Results'!Y264+'Point A RAW Results'!Z264)/2</f>
        <v>0</v>
      </c>
      <c r="E265" s="33">
        <f>'Point A RAW Results'!L264+'Point A RAW Results'!Q264+'Point A RAW Results'!V264+'Point A RAW Results'!AA264</f>
        <v>0</v>
      </c>
      <c r="F265" s="41"/>
      <c r="AX265" s="32">
        <f>'Point A RAW Results'!A31</f>
        <v>0</v>
      </c>
      <c r="AY265" s="14">
        <v>20</v>
      </c>
      <c r="AZ265" s="14">
        <v>0</v>
      </c>
      <c r="BA265" s="15">
        <f>B32-$BF$3</f>
        <v>-20</v>
      </c>
      <c r="BB265" s="16">
        <f>C32-$BF$3</f>
        <v>-20</v>
      </c>
      <c r="BC265" s="17"/>
      <c r="BD265" s="18"/>
    </row>
    <row r="266" spans="1:56" x14ac:dyDescent="0.35">
      <c r="A266" s="32">
        <f>'Point A RAW Results'!A265</f>
        <v>0</v>
      </c>
      <c r="B266" s="33">
        <f>'Point A RAW Results'!H265+'Point A RAW Results'!M265+'Point A RAW Results'!R265+'Point A RAW Results'!W265</f>
        <v>0</v>
      </c>
      <c r="C266" s="33">
        <f>'Point A RAW Results'!I265+'Point A RAW Results'!N265+'Point A RAW Results'!S265+'Point A RAW Results'!X265</f>
        <v>0</v>
      </c>
      <c r="D266" s="33">
        <f>('Point A RAW Results'!J265+'Point A RAW Results'!K265+'Point A RAW Results'!O265+'Point A RAW Results'!P265+'Point A RAW Results'!T265+'Point A RAW Results'!U265+'Point A RAW Results'!Y265+'Point A RAW Results'!Z265)/2</f>
        <v>0</v>
      </c>
      <c r="E266" s="33">
        <f>'Point A RAW Results'!L265+'Point A RAW Results'!Q265+'Point A RAW Results'!V265+'Point A RAW Results'!AA265</f>
        <v>0</v>
      </c>
      <c r="F266" s="41"/>
      <c r="AX266" s="32"/>
      <c r="AY266" s="14">
        <v>20</v>
      </c>
      <c r="AZ266" s="14">
        <v>0</v>
      </c>
      <c r="BA266" s="15"/>
      <c r="BB266" s="16">
        <f>BB265</f>
        <v>-20</v>
      </c>
      <c r="BC266" s="17">
        <f>D32-$BF$3</f>
        <v>-20</v>
      </c>
      <c r="BD266" s="18"/>
    </row>
    <row r="267" spans="1:56" x14ac:dyDescent="0.35">
      <c r="A267" s="32">
        <f>'Point A RAW Results'!A266</f>
        <v>0</v>
      </c>
      <c r="B267" s="33">
        <f>'Point A RAW Results'!H266+'Point A RAW Results'!M266+'Point A RAW Results'!R266+'Point A RAW Results'!W266</f>
        <v>0</v>
      </c>
      <c r="C267" s="33">
        <f>'Point A RAW Results'!I266+'Point A RAW Results'!N266+'Point A RAW Results'!S266+'Point A RAW Results'!X266</f>
        <v>0</v>
      </c>
      <c r="D267" s="33">
        <f>('Point A RAW Results'!J266+'Point A RAW Results'!K266+'Point A RAW Results'!O266+'Point A RAW Results'!P266+'Point A RAW Results'!T266+'Point A RAW Results'!U266+'Point A RAW Results'!Y266+'Point A RAW Results'!Z266)/2</f>
        <v>0</v>
      </c>
      <c r="E267" s="33">
        <f>'Point A RAW Results'!L266+'Point A RAW Results'!Q266+'Point A RAW Results'!V266+'Point A RAW Results'!AA266</f>
        <v>0</v>
      </c>
      <c r="F267" s="41"/>
      <c r="AX267" s="32"/>
      <c r="AY267" s="14">
        <v>20</v>
      </c>
      <c r="AZ267" s="14">
        <v>20</v>
      </c>
      <c r="BA267" s="15"/>
      <c r="BB267" s="16"/>
      <c r="BC267" s="17">
        <f t="shared" ref="BC267" si="109">BC266</f>
        <v>-20</v>
      </c>
      <c r="BD267" s="18"/>
    </row>
    <row r="268" spans="1:56" x14ac:dyDescent="0.35">
      <c r="A268" s="32">
        <f>'Point A RAW Results'!A267</f>
        <v>0</v>
      </c>
      <c r="B268" s="33">
        <f>'Point A RAW Results'!H267+'Point A RAW Results'!M267+'Point A RAW Results'!R267+'Point A RAW Results'!W267</f>
        <v>0</v>
      </c>
      <c r="C268" s="33">
        <f>'Point A RAW Results'!I267+'Point A RAW Results'!N267+'Point A RAW Results'!S267+'Point A RAW Results'!X267</f>
        <v>0</v>
      </c>
      <c r="D268" s="33">
        <f>('Point A RAW Results'!J267+'Point A RAW Results'!K267+'Point A RAW Results'!O267+'Point A RAW Results'!P267+'Point A RAW Results'!T267+'Point A RAW Results'!U267+'Point A RAW Results'!Y267+'Point A RAW Results'!Z267)/2</f>
        <v>0</v>
      </c>
      <c r="E268" s="33">
        <f>'Point A RAW Results'!L267+'Point A RAW Results'!Q267+'Point A RAW Results'!V267+'Point A RAW Results'!AA267</f>
        <v>0</v>
      </c>
      <c r="F268" s="41"/>
      <c r="AX268" s="32"/>
      <c r="AY268" s="14">
        <v>0</v>
      </c>
      <c r="AZ268" s="14">
        <v>20</v>
      </c>
      <c r="BA268" s="15"/>
      <c r="BB268" s="16"/>
      <c r="BC268" s="17"/>
      <c r="BD268" s="18"/>
    </row>
    <row r="269" spans="1:56" x14ac:dyDescent="0.35">
      <c r="A269" s="32">
        <f>'Point A RAW Results'!A268</f>
        <v>0</v>
      </c>
      <c r="B269" s="33">
        <f>'Point A RAW Results'!H268+'Point A RAW Results'!M268+'Point A RAW Results'!R268+'Point A RAW Results'!W268</f>
        <v>0</v>
      </c>
      <c r="C269" s="33">
        <f>'Point A RAW Results'!I268+'Point A RAW Results'!N268+'Point A RAW Results'!S268+'Point A RAW Results'!X268</f>
        <v>0</v>
      </c>
      <c r="D269" s="33">
        <f>('Point A RAW Results'!J268+'Point A RAW Results'!K268+'Point A RAW Results'!O268+'Point A RAW Results'!P268+'Point A RAW Results'!T268+'Point A RAW Results'!U268+'Point A RAW Results'!Y268+'Point A RAW Results'!Z268)/2</f>
        <v>0</v>
      </c>
      <c r="E269" s="33">
        <f>'Point A RAW Results'!L268+'Point A RAW Results'!Q268+'Point A RAW Results'!V268+'Point A RAW Results'!AA268</f>
        <v>0</v>
      </c>
      <c r="F269" s="41"/>
      <c r="AX269" s="32"/>
      <c r="AY269" s="14">
        <v>0</v>
      </c>
      <c r="AZ269" s="14">
        <v>20</v>
      </c>
      <c r="BA269" s="15"/>
      <c r="BB269" s="16"/>
      <c r="BC269" s="17"/>
      <c r="BD269" s="18"/>
    </row>
    <row r="270" spans="1:56" x14ac:dyDescent="0.35">
      <c r="A270" s="32">
        <f>'Point A RAW Results'!A269</f>
        <v>0</v>
      </c>
      <c r="B270" s="33">
        <f>'Point A RAW Results'!H269+'Point A RAW Results'!M269+'Point A RAW Results'!R269+'Point A RAW Results'!W269</f>
        <v>0</v>
      </c>
      <c r="C270" s="33">
        <f>'Point A RAW Results'!I269+'Point A RAW Results'!N269+'Point A RAW Results'!S269+'Point A RAW Results'!X269</f>
        <v>0</v>
      </c>
      <c r="D270" s="33">
        <f>('Point A RAW Results'!J269+'Point A RAW Results'!K269+'Point A RAW Results'!O269+'Point A RAW Results'!P269+'Point A RAW Results'!T269+'Point A RAW Results'!U269+'Point A RAW Results'!Y269+'Point A RAW Results'!Z269)/2</f>
        <v>0</v>
      </c>
      <c r="E270" s="33">
        <f>'Point A RAW Results'!L269+'Point A RAW Results'!Q269+'Point A RAW Results'!V269+'Point A RAW Results'!AA269</f>
        <v>0</v>
      </c>
      <c r="F270" s="41"/>
      <c r="AX270" s="32"/>
      <c r="AY270" s="14">
        <v>0</v>
      </c>
      <c r="AZ270" s="14">
        <v>20</v>
      </c>
      <c r="BA270" s="15"/>
      <c r="BB270" s="16"/>
      <c r="BC270" s="17"/>
      <c r="BD270" s="18"/>
    </row>
    <row r="271" spans="1:56" x14ac:dyDescent="0.35">
      <c r="A271" s="32">
        <f>'Point A RAW Results'!A270</f>
        <v>0</v>
      </c>
      <c r="B271" s="33">
        <f>'Point A RAW Results'!H270+'Point A RAW Results'!M270+'Point A RAW Results'!R270+'Point A RAW Results'!W270</f>
        <v>0</v>
      </c>
      <c r="C271" s="33">
        <f>'Point A RAW Results'!I270+'Point A RAW Results'!N270+'Point A RAW Results'!S270+'Point A RAW Results'!X270</f>
        <v>0</v>
      </c>
      <c r="D271" s="33">
        <f>('Point A RAW Results'!J270+'Point A RAW Results'!K270+'Point A RAW Results'!O270+'Point A RAW Results'!P270+'Point A RAW Results'!T270+'Point A RAW Results'!U270+'Point A RAW Results'!Y270+'Point A RAW Results'!Z270)/2</f>
        <v>0</v>
      </c>
      <c r="E271" s="33">
        <f>'Point A RAW Results'!L270+'Point A RAW Results'!Q270+'Point A RAW Results'!V270+'Point A RAW Results'!AA270</f>
        <v>0</v>
      </c>
      <c r="F271" s="41"/>
      <c r="AX271" s="32"/>
      <c r="AY271" s="14">
        <v>20</v>
      </c>
      <c r="AZ271" s="14">
        <v>20</v>
      </c>
      <c r="BA271" s="15"/>
      <c r="BB271" s="16"/>
      <c r="BC271" s="17"/>
      <c r="BD271" s="18">
        <f>E32-$BF$3</f>
        <v>-20</v>
      </c>
    </row>
    <row r="272" spans="1:56" x14ac:dyDescent="0.35">
      <c r="A272" s="32">
        <f>'Point A RAW Results'!A271</f>
        <v>0</v>
      </c>
      <c r="B272" s="33">
        <f>'Point A RAW Results'!H271+'Point A RAW Results'!M271+'Point A RAW Results'!R271+'Point A RAW Results'!W271</f>
        <v>0</v>
      </c>
      <c r="C272" s="33">
        <f>'Point A RAW Results'!I271+'Point A RAW Results'!N271+'Point A RAW Results'!S271+'Point A RAW Results'!X271</f>
        <v>0</v>
      </c>
      <c r="D272" s="33">
        <f>('Point A RAW Results'!J271+'Point A RAW Results'!K271+'Point A RAW Results'!O271+'Point A RAW Results'!P271+'Point A RAW Results'!T271+'Point A RAW Results'!U271+'Point A RAW Results'!Y271+'Point A RAW Results'!Z271)/2</f>
        <v>0</v>
      </c>
      <c r="E272" s="33">
        <f>'Point A RAW Results'!L271+'Point A RAW Results'!Q271+'Point A RAW Results'!V271+'Point A RAW Results'!AA271</f>
        <v>0</v>
      </c>
      <c r="F272" s="41"/>
      <c r="AX272" s="32"/>
      <c r="AY272" s="14">
        <v>20</v>
      </c>
      <c r="AZ272" s="14">
        <v>0</v>
      </c>
      <c r="BA272" s="15">
        <f t="shared" ref="BA272" si="110">BA265</f>
        <v>-20</v>
      </c>
      <c r="BB272" s="16"/>
      <c r="BC272" s="17"/>
      <c r="BD272" s="18">
        <f t="shared" ref="BD272" si="111">BD271</f>
        <v>-20</v>
      </c>
    </row>
    <row r="273" spans="1:56" x14ac:dyDescent="0.35">
      <c r="A273" s="32">
        <f>'Point A RAW Results'!A272</f>
        <v>0</v>
      </c>
      <c r="B273" s="33">
        <f>'Point A RAW Results'!H272+'Point A RAW Results'!M272+'Point A RAW Results'!R272+'Point A RAW Results'!W272</f>
        <v>0</v>
      </c>
      <c r="C273" s="33">
        <f>'Point A RAW Results'!I272+'Point A RAW Results'!N272+'Point A RAW Results'!S272+'Point A RAW Results'!X272</f>
        <v>0</v>
      </c>
      <c r="D273" s="33">
        <f>('Point A RAW Results'!J272+'Point A RAW Results'!K272+'Point A RAW Results'!O272+'Point A RAW Results'!P272+'Point A RAW Results'!T272+'Point A RAW Results'!U272+'Point A RAW Results'!Y272+'Point A RAW Results'!Z272)/2</f>
        <v>0</v>
      </c>
      <c r="E273" s="33">
        <f>'Point A RAW Results'!L272+'Point A RAW Results'!Q272+'Point A RAW Results'!V272+'Point A RAW Results'!AA272</f>
        <v>0</v>
      </c>
      <c r="F273" s="41"/>
      <c r="AX273" s="32" t="s">
        <v>50</v>
      </c>
      <c r="AY273" s="63" t="s">
        <v>79</v>
      </c>
      <c r="AZ273" s="63" t="s">
        <v>80</v>
      </c>
      <c r="BA273" s="66" t="s">
        <v>5</v>
      </c>
      <c r="BB273" s="67" t="s">
        <v>6</v>
      </c>
      <c r="BC273" s="68" t="s">
        <v>3</v>
      </c>
      <c r="BD273" s="69" t="s">
        <v>4</v>
      </c>
    </row>
    <row r="274" spans="1:56" x14ac:dyDescent="0.35">
      <c r="A274" s="32">
        <f>'Point A RAW Results'!A273</f>
        <v>0</v>
      </c>
      <c r="B274" s="33">
        <f>'Point A RAW Results'!H273+'Point A RAW Results'!M273+'Point A RAW Results'!R273+'Point A RAW Results'!W273</f>
        <v>0</v>
      </c>
      <c r="C274" s="33">
        <f>'Point A RAW Results'!I273+'Point A RAW Results'!N273+'Point A RAW Results'!S273+'Point A RAW Results'!X273</f>
        <v>0</v>
      </c>
      <c r="D274" s="33">
        <f>('Point A RAW Results'!J273+'Point A RAW Results'!K273+'Point A RAW Results'!O273+'Point A RAW Results'!P273+'Point A RAW Results'!T273+'Point A RAW Results'!U273+'Point A RAW Results'!Y273+'Point A RAW Results'!Z273)/2</f>
        <v>0</v>
      </c>
      <c r="E274" s="33">
        <f>'Point A RAW Results'!L273+'Point A RAW Results'!Q273+'Point A RAW Results'!V273+'Point A RAW Results'!AA273</f>
        <v>0</v>
      </c>
      <c r="F274" s="41"/>
      <c r="AX274" s="32">
        <f>'Point A RAW Results'!A32</f>
        <v>0</v>
      </c>
      <c r="AY274" s="14">
        <v>20</v>
      </c>
      <c r="AZ274" s="14">
        <v>0</v>
      </c>
      <c r="BA274" s="15">
        <f>B33-$BF$3</f>
        <v>-20</v>
      </c>
      <c r="BB274" s="16">
        <f>C33-$BF$3</f>
        <v>-20</v>
      </c>
      <c r="BC274" s="17"/>
      <c r="BD274" s="18"/>
    </row>
    <row r="275" spans="1:56" x14ac:dyDescent="0.35">
      <c r="A275" s="32">
        <f>'Point A RAW Results'!A274</f>
        <v>0</v>
      </c>
      <c r="B275" s="33">
        <f>'Point A RAW Results'!H274+'Point A RAW Results'!M274+'Point A RAW Results'!R274+'Point A RAW Results'!W274</f>
        <v>0</v>
      </c>
      <c r="C275" s="33">
        <f>'Point A RAW Results'!I274+'Point A RAW Results'!N274+'Point A RAW Results'!S274+'Point A RAW Results'!X274</f>
        <v>0</v>
      </c>
      <c r="D275" s="33">
        <f>('Point A RAW Results'!J274+'Point A RAW Results'!K274+'Point A RAW Results'!O274+'Point A RAW Results'!P274+'Point A RAW Results'!T274+'Point A RAW Results'!U274+'Point A RAW Results'!Y274+'Point A RAW Results'!Z274)/2</f>
        <v>0</v>
      </c>
      <c r="E275" s="33">
        <f>'Point A RAW Results'!L274+'Point A RAW Results'!Q274+'Point A RAW Results'!V274+'Point A RAW Results'!AA274</f>
        <v>0</v>
      </c>
      <c r="F275" s="41"/>
      <c r="AX275" s="32"/>
      <c r="AY275" s="14">
        <v>20</v>
      </c>
      <c r="AZ275" s="14">
        <v>0</v>
      </c>
      <c r="BA275" s="15"/>
      <c r="BB275" s="16">
        <f t="shared" ref="BB275" si="112">BB274</f>
        <v>-20</v>
      </c>
      <c r="BC275" s="17">
        <f>D33-$BF$3</f>
        <v>-20</v>
      </c>
      <c r="BD275" s="18"/>
    </row>
    <row r="276" spans="1:56" x14ac:dyDescent="0.35">
      <c r="A276" s="32">
        <f>'Point A RAW Results'!A275</f>
        <v>0</v>
      </c>
      <c r="B276" s="33">
        <f>'Point A RAW Results'!H275+'Point A RAW Results'!M275+'Point A RAW Results'!R275+'Point A RAW Results'!W275</f>
        <v>0</v>
      </c>
      <c r="C276" s="33">
        <f>'Point A RAW Results'!I275+'Point A RAW Results'!N275+'Point A RAW Results'!S275+'Point A RAW Results'!X275</f>
        <v>0</v>
      </c>
      <c r="D276" s="33">
        <f>('Point A RAW Results'!J275+'Point A RAW Results'!K275+'Point A RAW Results'!O275+'Point A RAW Results'!P275+'Point A RAW Results'!T275+'Point A RAW Results'!U275+'Point A RAW Results'!Y275+'Point A RAW Results'!Z275)/2</f>
        <v>0</v>
      </c>
      <c r="E276" s="33">
        <f>'Point A RAW Results'!L275+'Point A RAW Results'!Q275+'Point A RAW Results'!V275+'Point A RAW Results'!AA275</f>
        <v>0</v>
      </c>
      <c r="F276" s="41"/>
      <c r="AX276" s="32"/>
      <c r="AY276" s="14">
        <v>20</v>
      </c>
      <c r="AZ276" s="14">
        <v>20</v>
      </c>
      <c r="BA276" s="15"/>
      <c r="BB276" s="16"/>
      <c r="BC276" s="17">
        <f t="shared" ref="BC276" si="113">BC275</f>
        <v>-20</v>
      </c>
      <c r="BD276" s="18"/>
    </row>
    <row r="277" spans="1:56" x14ac:dyDescent="0.35">
      <c r="A277" s="32">
        <f>'Point A RAW Results'!A276</f>
        <v>0</v>
      </c>
      <c r="B277" s="33">
        <f>'Point A RAW Results'!H276+'Point A RAW Results'!M276+'Point A RAW Results'!R276+'Point A RAW Results'!W276</f>
        <v>0</v>
      </c>
      <c r="C277" s="33">
        <f>'Point A RAW Results'!I276+'Point A RAW Results'!N276+'Point A RAW Results'!S276+'Point A RAW Results'!X276</f>
        <v>0</v>
      </c>
      <c r="D277" s="33">
        <f>('Point A RAW Results'!J276+'Point A RAW Results'!K276+'Point A RAW Results'!O276+'Point A RAW Results'!P276+'Point A RAW Results'!T276+'Point A RAW Results'!U276+'Point A RAW Results'!Y276+'Point A RAW Results'!Z276)/2</f>
        <v>0</v>
      </c>
      <c r="E277" s="33">
        <f>'Point A RAW Results'!L276+'Point A RAW Results'!Q276+'Point A RAW Results'!V276+'Point A RAW Results'!AA276</f>
        <v>0</v>
      </c>
      <c r="F277" s="41"/>
      <c r="AX277" s="32"/>
      <c r="AY277" s="14">
        <v>0</v>
      </c>
      <c r="AZ277" s="14">
        <v>20</v>
      </c>
      <c r="BA277" s="15"/>
      <c r="BB277" s="16"/>
      <c r="BC277" s="17"/>
      <c r="BD277" s="18"/>
    </row>
    <row r="278" spans="1:56" x14ac:dyDescent="0.35">
      <c r="A278" s="32">
        <f>'Point A RAW Results'!A277</f>
        <v>0</v>
      </c>
      <c r="B278" s="33">
        <f>'Point A RAW Results'!H277+'Point A RAW Results'!M277+'Point A RAW Results'!R277+'Point A RAW Results'!W277</f>
        <v>0</v>
      </c>
      <c r="C278" s="33">
        <f>'Point A RAW Results'!I277+'Point A RAW Results'!N277+'Point A RAW Results'!S277+'Point A RAW Results'!X277</f>
        <v>0</v>
      </c>
      <c r="D278" s="33">
        <f>('Point A RAW Results'!J277+'Point A RAW Results'!K277+'Point A RAW Results'!O277+'Point A RAW Results'!P277+'Point A RAW Results'!T277+'Point A RAW Results'!U277+'Point A RAW Results'!Y277+'Point A RAW Results'!Z277)/2</f>
        <v>0</v>
      </c>
      <c r="E278" s="33">
        <f>'Point A RAW Results'!L277+'Point A RAW Results'!Q277+'Point A RAW Results'!V277+'Point A RAW Results'!AA277</f>
        <v>0</v>
      </c>
      <c r="F278" s="41"/>
      <c r="AX278" s="32"/>
      <c r="AY278" s="14">
        <v>0</v>
      </c>
      <c r="AZ278" s="14">
        <v>20</v>
      </c>
      <c r="BA278" s="15"/>
      <c r="BB278" s="16"/>
      <c r="BC278" s="17"/>
      <c r="BD278" s="18"/>
    </row>
    <row r="279" spans="1:56" x14ac:dyDescent="0.35">
      <c r="A279" s="32">
        <f>'Point A RAW Results'!A278</f>
        <v>0</v>
      </c>
      <c r="B279" s="33">
        <f>'Point A RAW Results'!H278+'Point A RAW Results'!M278+'Point A RAW Results'!R278+'Point A RAW Results'!W278</f>
        <v>0</v>
      </c>
      <c r="C279" s="33">
        <f>'Point A RAW Results'!I278+'Point A RAW Results'!N278+'Point A RAW Results'!S278+'Point A RAW Results'!X278</f>
        <v>0</v>
      </c>
      <c r="D279" s="33">
        <f>('Point A RAW Results'!J278+'Point A RAW Results'!K278+'Point A RAW Results'!O278+'Point A RAW Results'!P278+'Point A RAW Results'!T278+'Point A RAW Results'!U278+'Point A RAW Results'!Y278+'Point A RAW Results'!Z278)/2</f>
        <v>0</v>
      </c>
      <c r="E279" s="33">
        <f>'Point A RAW Results'!L278+'Point A RAW Results'!Q278+'Point A RAW Results'!V278+'Point A RAW Results'!AA278</f>
        <v>0</v>
      </c>
      <c r="F279" s="41"/>
      <c r="AX279" s="32"/>
      <c r="AY279" s="14">
        <v>0</v>
      </c>
      <c r="AZ279" s="14">
        <v>20</v>
      </c>
      <c r="BA279" s="15"/>
      <c r="BB279" s="16"/>
      <c r="BC279" s="17"/>
      <c r="BD279" s="18"/>
    </row>
    <row r="280" spans="1:56" x14ac:dyDescent="0.35">
      <c r="A280" s="32">
        <f>'Point A RAW Results'!A279</f>
        <v>0</v>
      </c>
      <c r="B280" s="33">
        <f>'Point A RAW Results'!H279+'Point A RAW Results'!M279+'Point A RAW Results'!R279+'Point A RAW Results'!W279</f>
        <v>0</v>
      </c>
      <c r="C280" s="33">
        <f>'Point A RAW Results'!I279+'Point A RAW Results'!N279+'Point A RAW Results'!S279+'Point A RAW Results'!X279</f>
        <v>0</v>
      </c>
      <c r="D280" s="33">
        <f>('Point A RAW Results'!J279+'Point A RAW Results'!K279+'Point A RAW Results'!O279+'Point A RAW Results'!P279+'Point A RAW Results'!T279+'Point A RAW Results'!U279+'Point A RAW Results'!Y279+'Point A RAW Results'!Z279)/2</f>
        <v>0</v>
      </c>
      <c r="E280" s="33">
        <f>'Point A RAW Results'!L279+'Point A RAW Results'!Q279+'Point A RAW Results'!V279+'Point A RAW Results'!AA279</f>
        <v>0</v>
      </c>
      <c r="F280" s="41"/>
      <c r="AX280" s="32"/>
      <c r="AY280" s="14">
        <v>20</v>
      </c>
      <c r="AZ280" s="14">
        <v>20</v>
      </c>
      <c r="BA280" s="15"/>
      <c r="BB280" s="16"/>
      <c r="BC280" s="17"/>
      <c r="BD280" s="18">
        <f>E33-$BF$3</f>
        <v>-20</v>
      </c>
    </row>
    <row r="281" spans="1:56" x14ac:dyDescent="0.35">
      <c r="A281" s="32">
        <f>'Point A RAW Results'!A280</f>
        <v>0</v>
      </c>
      <c r="B281" s="33">
        <f>'Point A RAW Results'!H280+'Point A RAW Results'!M280+'Point A RAW Results'!R280+'Point A RAW Results'!W280</f>
        <v>0</v>
      </c>
      <c r="C281" s="33">
        <f>'Point A RAW Results'!I280+'Point A RAW Results'!N280+'Point A RAW Results'!S280+'Point A RAW Results'!X280</f>
        <v>0</v>
      </c>
      <c r="D281" s="33">
        <f>('Point A RAW Results'!J280+'Point A RAW Results'!K280+'Point A RAW Results'!O280+'Point A RAW Results'!P280+'Point A RAW Results'!T280+'Point A RAW Results'!U280+'Point A RAW Results'!Y280+'Point A RAW Results'!Z280)/2</f>
        <v>0</v>
      </c>
      <c r="E281" s="33">
        <f>'Point A RAW Results'!L280+'Point A RAW Results'!Q280+'Point A RAW Results'!V280+'Point A RAW Results'!AA280</f>
        <v>0</v>
      </c>
      <c r="F281" s="41"/>
      <c r="AX281" s="32"/>
      <c r="AY281" s="14">
        <v>20</v>
      </c>
      <c r="AZ281" s="14">
        <v>0</v>
      </c>
      <c r="BA281" s="15">
        <f t="shared" ref="BA281" si="114">BA274</f>
        <v>-20</v>
      </c>
      <c r="BB281" s="16"/>
      <c r="BC281" s="17"/>
      <c r="BD281" s="18">
        <f t="shared" ref="BD281" si="115">BD280</f>
        <v>-20</v>
      </c>
    </row>
    <row r="282" spans="1:56" x14ac:dyDescent="0.35">
      <c r="A282" s="32">
        <f>'Point A RAW Results'!A281</f>
        <v>0</v>
      </c>
      <c r="B282" s="33">
        <f>'Point A RAW Results'!H281+'Point A RAW Results'!M281+'Point A RAW Results'!R281+'Point A RAW Results'!W281</f>
        <v>0</v>
      </c>
      <c r="C282" s="33">
        <f>'Point A RAW Results'!I281+'Point A RAW Results'!N281+'Point A RAW Results'!S281+'Point A RAW Results'!X281</f>
        <v>0</v>
      </c>
      <c r="D282" s="33">
        <f>('Point A RAW Results'!J281+'Point A RAW Results'!K281+'Point A RAW Results'!O281+'Point A RAW Results'!P281+'Point A RAW Results'!T281+'Point A RAW Results'!U281+'Point A RAW Results'!Y281+'Point A RAW Results'!Z281)/2</f>
        <v>0</v>
      </c>
      <c r="E282" s="33">
        <f>'Point A RAW Results'!L281+'Point A RAW Results'!Q281+'Point A RAW Results'!V281+'Point A RAW Results'!AA281</f>
        <v>0</v>
      </c>
      <c r="F282" s="41"/>
      <c r="AX282" s="32" t="s">
        <v>50</v>
      </c>
      <c r="AY282" s="63" t="s">
        <v>79</v>
      </c>
      <c r="AZ282" s="63" t="s">
        <v>80</v>
      </c>
      <c r="BA282" s="66" t="s">
        <v>5</v>
      </c>
      <c r="BB282" s="67" t="s">
        <v>6</v>
      </c>
      <c r="BC282" s="68" t="s">
        <v>3</v>
      </c>
      <c r="BD282" s="69" t="s">
        <v>4</v>
      </c>
    </row>
    <row r="283" spans="1:56" x14ac:dyDescent="0.35">
      <c r="A283" s="32">
        <f>'Point A RAW Results'!A282</f>
        <v>0</v>
      </c>
      <c r="B283" s="33">
        <f>'Point A RAW Results'!H282+'Point A RAW Results'!M282+'Point A RAW Results'!R282+'Point A RAW Results'!W282</f>
        <v>0</v>
      </c>
      <c r="C283" s="33">
        <f>'Point A RAW Results'!I282+'Point A RAW Results'!N282+'Point A RAW Results'!S282+'Point A RAW Results'!X282</f>
        <v>0</v>
      </c>
      <c r="D283" s="33">
        <f>('Point A RAW Results'!J282+'Point A RAW Results'!K282+'Point A RAW Results'!O282+'Point A RAW Results'!P282+'Point A RAW Results'!T282+'Point A RAW Results'!U282+'Point A RAW Results'!Y282+'Point A RAW Results'!Z282)/2</f>
        <v>0</v>
      </c>
      <c r="E283" s="33">
        <f>'Point A RAW Results'!L282+'Point A RAW Results'!Q282+'Point A RAW Results'!V282+'Point A RAW Results'!AA282</f>
        <v>0</v>
      </c>
      <c r="F283" s="41"/>
      <c r="AX283" s="32">
        <f>'Point A RAW Results'!A33</f>
        <v>0</v>
      </c>
      <c r="AY283" s="14">
        <v>20</v>
      </c>
      <c r="AZ283" s="14">
        <v>0</v>
      </c>
      <c r="BA283" s="15">
        <f>B34-$BF$3</f>
        <v>-20</v>
      </c>
      <c r="BB283" s="16">
        <f>C34-$BF$3</f>
        <v>-20</v>
      </c>
      <c r="BC283" s="17"/>
      <c r="BD283" s="18"/>
    </row>
    <row r="284" spans="1:56" x14ac:dyDescent="0.35">
      <c r="A284" s="32">
        <f>'Point A RAW Results'!A283</f>
        <v>0</v>
      </c>
      <c r="B284" s="33">
        <f>'Point A RAW Results'!H283+'Point A RAW Results'!M283+'Point A RAW Results'!R283+'Point A RAW Results'!W283</f>
        <v>0</v>
      </c>
      <c r="C284" s="33">
        <f>'Point A RAW Results'!I283+'Point A RAW Results'!N283+'Point A RAW Results'!S283+'Point A RAW Results'!X283</f>
        <v>0</v>
      </c>
      <c r="D284" s="33">
        <f>('Point A RAW Results'!J283+'Point A RAW Results'!K283+'Point A RAW Results'!O283+'Point A RAW Results'!P283+'Point A RAW Results'!T283+'Point A RAW Results'!U283+'Point A RAW Results'!Y283+'Point A RAW Results'!Z283)/2</f>
        <v>0</v>
      </c>
      <c r="E284" s="33">
        <f>'Point A RAW Results'!L283+'Point A RAW Results'!Q283+'Point A RAW Results'!V283+'Point A RAW Results'!AA283</f>
        <v>0</v>
      </c>
      <c r="F284" s="41"/>
      <c r="AX284" s="32"/>
      <c r="AY284" s="14">
        <v>20</v>
      </c>
      <c r="AZ284" s="14">
        <v>0</v>
      </c>
      <c r="BA284" s="15"/>
      <c r="BB284" s="16">
        <f t="shared" ref="BB284" si="116">BB283</f>
        <v>-20</v>
      </c>
      <c r="BC284" s="17">
        <f>D34-$BF$3</f>
        <v>-20</v>
      </c>
      <c r="BD284" s="18"/>
    </row>
    <row r="285" spans="1:56" x14ac:dyDescent="0.35">
      <c r="A285" s="32">
        <f>'Point A RAW Results'!A284</f>
        <v>0</v>
      </c>
      <c r="B285" s="33">
        <f>'Point A RAW Results'!H284+'Point A RAW Results'!M284+'Point A RAW Results'!R284+'Point A RAW Results'!W284</f>
        <v>0</v>
      </c>
      <c r="C285" s="33">
        <f>'Point A RAW Results'!I284+'Point A RAW Results'!N284+'Point A RAW Results'!S284+'Point A RAW Results'!X284</f>
        <v>0</v>
      </c>
      <c r="D285" s="33">
        <f>('Point A RAW Results'!J284+'Point A RAW Results'!K284+'Point A RAW Results'!O284+'Point A RAW Results'!P284+'Point A RAW Results'!T284+'Point A RAW Results'!U284+'Point A RAW Results'!Y284+'Point A RAW Results'!Z284)/2</f>
        <v>0</v>
      </c>
      <c r="E285" s="33">
        <f>'Point A RAW Results'!L284+'Point A RAW Results'!Q284+'Point A RAW Results'!V284+'Point A RAW Results'!AA284</f>
        <v>0</v>
      </c>
      <c r="F285" s="41"/>
      <c r="AX285" s="32"/>
      <c r="AY285" s="14">
        <v>20</v>
      </c>
      <c r="AZ285" s="14">
        <v>20</v>
      </c>
      <c r="BA285" s="15"/>
      <c r="BB285" s="16"/>
      <c r="BC285" s="17">
        <f t="shared" ref="BC285" si="117">BC284</f>
        <v>-20</v>
      </c>
      <c r="BD285" s="18"/>
    </row>
    <row r="286" spans="1:56" x14ac:dyDescent="0.35">
      <c r="A286" s="32">
        <f>'Point A RAW Results'!A285</f>
        <v>0</v>
      </c>
      <c r="B286" s="33">
        <f>'Point A RAW Results'!H285+'Point A RAW Results'!M285+'Point A RAW Results'!R285+'Point A RAW Results'!W285</f>
        <v>0</v>
      </c>
      <c r="C286" s="33">
        <f>'Point A RAW Results'!I285+'Point A RAW Results'!N285+'Point A RAW Results'!S285+'Point A RAW Results'!X285</f>
        <v>0</v>
      </c>
      <c r="D286" s="33">
        <f>('Point A RAW Results'!J285+'Point A RAW Results'!K285+'Point A RAW Results'!O285+'Point A RAW Results'!P285+'Point A RAW Results'!T285+'Point A RAW Results'!U285+'Point A RAW Results'!Y285+'Point A RAW Results'!Z285)/2</f>
        <v>0</v>
      </c>
      <c r="E286" s="33">
        <f>'Point A RAW Results'!L285+'Point A RAW Results'!Q285+'Point A RAW Results'!V285+'Point A RAW Results'!AA285</f>
        <v>0</v>
      </c>
      <c r="F286" s="41"/>
      <c r="AX286" s="32"/>
      <c r="AY286" s="14">
        <v>0</v>
      </c>
      <c r="AZ286" s="14">
        <v>20</v>
      </c>
      <c r="BA286" s="15"/>
      <c r="BB286" s="16"/>
      <c r="BC286" s="17"/>
      <c r="BD286" s="18"/>
    </row>
    <row r="287" spans="1:56" x14ac:dyDescent="0.35">
      <c r="A287" s="32">
        <f>'Point A RAW Results'!A286</f>
        <v>0</v>
      </c>
      <c r="B287" s="33">
        <f>'Point A RAW Results'!H286+'Point A RAW Results'!M286+'Point A RAW Results'!R286+'Point A RAW Results'!W286</f>
        <v>0</v>
      </c>
      <c r="C287" s="33">
        <f>'Point A RAW Results'!I286+'Point A RAW Results'!N286+'Point A RAW Results'!S286+'Point A RAW Results'!X286</f>
        <v>0</v>
      </c>
      <c r="D287" s="33">
        <f>('Point A RAW Results'!J286+'Point A RAW Results'!K286+'Point A RAW Results'!O286+'Point A RAW Results'!P286+'Point A RAW Results'!T286+'Point A RAW Results'!U286+'Point A RAW Results'!Y286+'Point A RAW Results'!Z286)/2</f>
        <v>0</v>
      </c>
      <c r="E287" s="33">
        <f>'Point A RAW Results'!L286+'Point A RAW Results'!Q286+'Point A RAW Results'!V286+'Point A RAW Results'!AA286</f>
        <v>0</v>
      </c>
      <c r="F287" s="41"/>
      <c r="AX287" s="32"/>
      <c r="AY287" s="14">
        <v>0</v>
      </c>
      <c r="AZ287" s="14">
        <v>20</v>
      </c>
      <c r="BA287" s="15"/>
      <c r="BB287" s="16"/>
      <c r="BC287" s="17"/>
      <c r="BD287" s="18"/>
    </row>
    <row r="288" spans="1:56" x14ac:dyDescent="0.35">
      <c r="A288" s="32">
        <f>'Point A RAW Results'!A287</f>
        <v>0</v>
      </c>
      <c r="B288" s="33">
        <f>'Point A RAW Results'!H287+'Point A RAW Results'!M287+'Point A RAW Results'!R287+'Point A RAW Results'!W287</f>
        <v>0</v>
      </c>
      <c r="C288" s="33">
        <f>'Point A RAW Results'!I287+'Point A RAW Results'!N287+'Point A RAW Results'!S287+'Point A RAW Results'!X287</f>
        <v>0</v>
      </c>
      <c r="D288" s="33">
        <f>('Point A RAW Results'!J287+'Point A RAW Results'!K287+'Point A RAW Results'!O287+'Point A RAW Results'!P287+'Point A RAW Results'!T287+'Point A RAW Results'!U287+'Point A RAW Results'!Y287+'Point A RAW Results'!Z287)/2</f>
        <v>0</v>
      </c>
      <c r="E288" s="33">
        <f>'Point A RAW Results'!L287+'Point A RAW Results'!Q287+'Point A RAW Results'!V287+'Point A RAW Results'!AA287</f>
        <v>0</v>
      </c>
      <c r="F288" s="41"/>
      <c r="AX288" s="32"/>
      <c r="AY288" s="14">
        <v>0</v>
      </c>
      <c r="AZ288" s="14">
        <v>20</v>
      </c>
      <c r="BA288" s="15"/>
      <c r="BB288" s="16"/>
      <c r="BC288" s="17"/>
      <c r="BD288" s="18"/>
    </row>
    <row r="289" spans="1:56" x14ac:dyDescent="0.35">
      <c r="A289" s="32">
        <f>'Point A RAW Results'!A288</f>
        <v>0</v>
      </c>
      <c r="B289" s="33">
        <f>'Point A RAW Results'!H288+'Point A RAW Results'!M288+'Point A RAW Results'!R288+'Point A RAW Results'!W288</f>
        <v>0</v>
      </c>
      <c r="C289" s="33">
        <f>'Point A RAW Results'!I288+'Point A RAW Results'!N288+'Point A RAW Results'!S288+'Point A RAW Results'!X288</f>
        <v>0</v>
      </c>
      <c r="D289" s="33">
        <f>('Point A RAW Results'!J288+'Point A RAW Results'!K288+'Point A RAW Results'!O288+'Point A RAW Results'!P288+'Point A RAW Results'!T288+'Point A RAW Results'!U288+'Point A RAW Results'!Y288+'Point A RAW Results'!Z288)/2</f>
        <v>0</v>
      </c>
      <c r="E289" s="33">
        <f>'Point A RAW Results'!L288+'Point A RAW Results'!Q288+'Point A RAW Results'!V288+'Point A RAW Results'!AA288</f>
        <v>0</v>
      </c>
      <c r="F289" s="41"/>
      <c r="AX289" s="32"/>
      <c r="AY289" s="14">
        <v>20</v>
      </c>
      <c r="AZ289" s="14">
        <v>20</v>
      </c>
      <c r="BA289" s="15"/>
      <c r="BB289" s="16"/>
      <c r="BC289" s="17"/>
      <c r="BD289" s="18">
        <f>E34-$BF$3</f>
        <v>-20</v>
      </c>
    </row>
    <row r="290" spans="1:56" x14ac:dyDescent="0.35">
      <c r="A290" s="32">
        <f>'Point A RAW Results'!A289</f>
        <v>0</v>
      </c>
      <c r="B290" s="33">
        <f>'Point A RAW Results'!H289+'Point A RAW Results'!M289+'Point A RAW Results'!R289+'Point A RAW Results'!W289</f>
        <v>0</v>
      </c>
      <c r="C290" s="33">
        <f>'Point A RAW Results'!I289+'Point A RAW Results'!N289+'Point A RAW Results'!S289+'Point A RAW Results'!X289</f>
        <v>0</v>
      </c>
      <c r="D290" s="33">
        <f>('Point A RAW Results'!J289+'Point A RAW Results'!K289+'Point A RAW Results'!O289+'Point A RAW Results'!P289+'Point A RAW Results'!T289+'Point A RAW Results'!U289+'Point A RAW Results'!Y289+'Point A RAW Results'!Z289)/2</f>
        <v>0</v>
      </c>
      <c r="E290" s="33">
        <f>'Point A RAW Results'!L289+'Point A RAW Results'!Q289+'Point A RAW Results'!V289+'Point A RAW Results'!AA289</f>
        <v>0</v>
      </c>
      <c r="F290" s="41"/>
      <c r="AX290" s="32"/>
      <c r="AY290" s="14">
        <v>20</v>
      </c>
      <c r="AZ290" s="14">
        <v>0</v>
      </c>
      <c r="BA290" s="15">
        <f t="shared" ref="BA290" si="118">BA283</f>
        <v>-20</v>
      </c>
      <c r="BB290" s="16"/>
      <c r="BC290" s="17"/>
      <c r="BD290" s="18">
        <f t="shared" ref="BD290" si="119">BD289</f>
        <v>-20</v>
      </c>
    </row>
    <row r="291" spans="1:56" x14ac:dyDescent="0.35">
      <c r="A291" s="32">
        <f>'Point A RAW Results'!A290</f>
        <v>0</v>
      </c>
      <c r="B291" s="33">
        <f>'Point A RAW Results'!H290+'Point A RAW Results'!M290+'Point A RAW Results'!R290+'Point A RAW Results'!W290</f>
        <v>0</v>
      </c>
      <c r="C291" s="33">
        <f>'Point A RAW Results'!I290+'Point A RAW Results'!N290+'Point A RAW Results'!S290+'Point A RAW Results'!X290</f>
        <v>0</v>
      </c>
      <c r="D291" s="33">
        <f>('Point A RAW Results'!J290+'Point A RAW Results'!K290+'Point A RAW Results'!O290+'Point A RAW Results'!P290+'Point A RAW Results'!T290+'Point A RAW Results'!U290+'Point A RAW Results'!Y290+'Point A RAW Results'!Z290)/2</f>
        <v>0</v>
      </c>
      <c r="E291" s="33">
        <f>'Point A RAW Results'!L290+'Point A RAW Results'!Q290+'Point A RAW Results'!V290+'Point A RAW Results'!AA290</f>
        <v>0</v>
      </c>
      <c r="F291" s="41"/>
      <c r="AX291" s="32" t="s">
        <v>50</v>
      </c>
      <c r="AY291" s="63" t="s">
        <v>79</v>
      </c>
      <c r="AZ291" s="63" t="s">
        <v>80</v>
      </c>
      <c r="BA291" s="66" t="s">
        <v>5</v>
      </c>
      <c r="BB291" s="67" t="s">
        <v>6</v>
      </c>
      <c r="BC291" s="68" t="s">
        <v>3</v>
      </c>
      <c r="BD291" s="69" t="s">
        <v>4</v>
      </c>
    </row>
    <row r="292" spans="1:56" x14ac:dyDescent="0.35">
      <c r="A292" s="32">
        <f>'Point A RAW Results'!A291</f>
        <v>0</v>
      </c>
      <c r="B292" s="33">
        <f>'Point A RAW Results'!H291+'Point A RAW Results'!M291+'Point A RAW Results'!R291+'Point A RAW Results'!W291</f>
        <v>0</v>
      </c>
      <c r="C292" s="33">
        <f>'Point A RAW Results'!I291+'Point A RAW Results'!N291+'Point A RAW Results'!S291+'Point A RAW Results'!X291</f>
        <v>0</v>
      </c>
      <c r="D292" s="33">
        <f>('Point A RAW Results'!J291+'Point A RAW Results'!K291+'Point A RAW Results'!O291+'Point A RAW Results'!P291+'Point A RAW Results'!T291+'Point A RAW Results'!U291+'Point A RAW Results'!Y291+'Point A RAW Results'!Z291)/2</f>
        <v>0</v>
      </c>
      <c r="E292" s="33">
        <f>'Point A RAW Results'!L291+'Point A RAW Results'!Q291+'Point A RAW Results'!V291+'Point A RAW Results'!AA291</f>
        <v>0</v>
      </c>
      <c r="F292" s="41"/>
      <c r="AX292" s="32">
        <f>'Point A RAW Results'!A34</f>
        <v>0</v>
      </c>
      <c r="AY292" s="14">
        <v>20</v>
      </c>
      <c r="AZ292" s="14">
        <v>0</v>
      </c>
      <c r="BA292" s="15">
        <f>B35-$BF$3</f>
        <v>-20</v>
      </c>
      <c r="BB292" s="16">
        <f>C35-$BF$3</f>
        <v>-20</v>
      </c>
      <c r="BC292" s="17"/>
      <c r="BD292" s="18"/>
    </row>
    <row r="293" spans="1:56" x14ac:dyDescent="0.35">
      <c r="A293" s="32">
        <f>'Point A RAW Results'!A292</f>
        <v>0</v>
      </c>
      <c r="B293" s="33">
        <f>'Point A RAW Results'!H292+'Point A RAW Results'!M292+'Point A RAW Results'!R292+'Point A RAW Results'!W292</f>
        <v>0</v>
      </c>
      <c r="C293" s="33">
        <f>'Point A RAW Results'!I292+'Point A RAW Results'!N292+'Point A RAW Results'!S292+'Point A RAW Results'!X292</f>
        <v>0</v>
      </c>
      <c r="D293" s="33">
        <f>('Point A RAW Results'!J292+'Point A RAW Results'!K292+'Point A RAW Results'!O292+'Point A RAW Results'!P292+'Point A RAW Results'!T292+'Point A RAW Results'!U292+'Point A RAW Results'!Y292+'Point A RAW Results'!Z292)/2</f>
        <v>0</v>
      </c>
      <c r="E293" s="33">
        <f>'Point A RAW Results'!L292+'Point A RAW Results'!Q292+'Point A RAW Results'!V292+'Point A RAW Results'!AA292</f>
        <v>0</v>
      </c>
      <c r="F293" s="41"/>
      <c r="AX293" s="32"/>
      <c r="AY293" s="14">
        <v>20</v>
      </c>
      <c r="AZ293" s="14">
        <v>0</v>
      </c>
      <c r="BA293" s="15"/>
      <c r="BB293" s="16">
        <f t="shared" ref="BB293" si="120">BB292</f>
        <v>-20</v>
      </c>
      <c r="BC293" s="17">
        <f>D35-$BF$3</f>
        <v>-20</v>
      </c>
      <c r="BD293" s="18"/>
    </row>
    <row r="294" spans="1:56" x14ac:dyDescent="0.35">
      <c r="A294" s="32">
        <f>'Point A RAW Results'!A293</f>
        <v>0</v>
      </c>
      <c r="B294" s="33">
        <f>'Point A RAW Results'!H293+'Point A RAW Results'!M293+'Point A RAW Results'!R293+'Point A RAW Results'!W293</f>
        <v>0</v>
      </c>
      <c r="C294" s="33">
        <f>'Point A RAW Results'!I293+'Point A RAW Results'!N293+'Point A RAW Results'!S293+'Point A RAW Results'!X293</f>
        <v>0</v>
      </c>
      <c r="D294" s="33">
        <f>('Point A RAW Results'!J293+'Point A RAW Results'!K293+'Point A RAW Results'!O293+'Point A RAW Results'!P293+'Point A RAW Results'!T293+'Point A RAW Results'!U293+'Point A RAW Results'!Y293+'Point A RAW Results'!Z293)/2</f>
        <v>0</v>
      </c>
      <c r="E294" s="33">
        <f>'Point A RAW Results'!L293+'Point A RAW Results'!Q293+'Point A RAW Results'!V293+'Point A RAW Results'!AA293</f>
        <v>0</v>
      </c>
      <c r="F294" s="41"/>
      <c r="AX294" s="32"/>
      <c r="AY294" s="14">
        <v>20</v>
      </c>
      <c r="AZ294" s="14">
        <v>20</v>
      </c>
      <c r="BA294" s="15"/>
      <c r="BB294" s="16"/>
      <c r="BC294" s="17">
        <f t="shared" ref="BC294" si="121">BC293</f>
        <v>-20</v>
      </c>
      <c r="BD294" s="18"/>
    </row>
    <row r="295" spans="1:56" x14ac:dyDescent="0.35">
      <c r="A295" s="32">
        <f>'Point A RAW Results'!A294</f>
        <v>0</v>
      </c>
      <c r="B295" s="33">
        <f>'Point A RAW Results'!H294+'Point A RAW Results'!M294+'Point A RAW Results'!R294+'Point A RAW Results'!W294</f>
        <v>0</v>
      </c>
      <c r="C295" s="33">
        <f>'Point A RAW Results'!I294+'Point A RAW Results'!N294+'Point A RAW Results'!S294+'Point A RAW Results'!X294</f>
        <v>0</v>
      </c>
      <c r="D295" s="33">
        <f>('Point A RAW Results'!J294+'Point A RAW Results'!K294+'Point A RAW Results'!O294+'Point A RAW Results'!P294+'Point A RAW Results'!T294+'Point A RAW Results'!U294+'Point A RAW Results'!Y294+'Point A RAW Results'!Z294)/2</f>
        <v>0</v>
      </c>
      <c r="E295" s="33">
        <f>'Point A RAW Results'!L294+'Point A RAW Results'!Q294+'Point A RAW Results'!V294+'Point A RAW Results'!AA294</f>
        <v>0</v>
      </c>
      <c r="F295" s="41"/>
      <c r="AX295" s="32"/>
      <c r="AY295" s="14">
        <v>0</v>
      </c>
      <c r="AZ295" s="14">
        <v>20</v>
      </c>
      <c r="BA295" s="15"/>
      <c r="BB295" s="16"/>
      <c r="BC295" s="17"/>
      <c r="BD295" s="18"/>
    </row>
    <row r="296" spans="1:56" x14ac:dyDescent="0.35">
      <c r="A296" s="32">
        <f>'Point A RAW Results'!A295</f>
        <v>0</v>
      </c>
      <c r="B296" s="33">
        <f>'Point A RAW Results'!H295+'Point A RAW Results'!M295+'Point A RAW Results'!R295+'Point A RAW Results'!W295</f>
        <v>0</v>
      </c>
      <c r="C296" s="33">
        <f>'Point A RAW Results'!I295+'Point A RAW Results'!N295+'Point A RAW Results'!S295+'Point A RAW Results'!X295</f>
        <v>0</v>
      </c>
      <c r="D296" s="33">
        <f>('Point A RAW Results'!J295+'Point A RAW Results'!K295+'Point A RAW Results'!O295+'Point A RAW Results'!P295+'Point A RAW Results'!T295+'Point A RAW Results'!U295+'Point A RAW Results'!Y295+'Point A RAW Results'!Z295)/2</f>
        <v>0</v>
      </c>
      <c r="E296" s="33">
        <f>'Point A RAW Results'!L295+'Point A RAW Results'!Q295+'Point A RAW Results'!V295+'Point A RAW Results'!AA295</f>
        <v>0</v>
      </c>
      <c r="F296" s="41"/>
      <c r="AX296" s="32"/>
      <c r="AY296" s="14">
        <v>0</v>
      </c>
      <c r="AZ296" s="14">
        <v>20</v>
      </c>
      <c r="BA296" s="15"/>
      <c r="BB296" s="16"/>
      <c r="BC296" s="17"/>
      <c r="BD296" s="18"/>
    </row>
    <row r="297" spans="1:56" x14ac:dyDescent="0.35">
      <c r="A297" s="32">
        <f>'Point A RAW Results'!A296</f>
        <v>0</v>
      </c>
      <c r="B297" s="33">
        <f>'Point A RAW Results'!H296+'Point A RAW Results'!M296+'Point A RAW Results'!R296+'Point A RAW Results'!W296</f>
        <v>0</v>
      </c>
      <c r="C297" s="33">
        <f>'Point A RAW Results'!I296+'Point A RAW Results'!N296+'Point A RAW Results'!S296+'Point A RAW Results'!X296</f>
        <v>0</v>
      </c>
      <c r="D297" s="33">
        <f>('Point A RAW Results'!J296+'Point A RAW Results'!K296+'Point A RAW Results'!O296+'Point A RAW Results'!P296+'Point A RAW Results'!T296+'Point A RAW Results'!U296+'Point A RAW Results'!Y296+'Point A RAW Results'!Z296)/2</f>
        <v>0</v>
      </c>
      <c r="E297" s="33">
        <f>'Point A RAW Results'!L296+'Point A RAW Results'!Q296+'Point A RAW Results'!V296+'Point A RAW Results'!AA296</f>
        <v>0</v>
      </c>
      <c r="F297" s="41"/>
      <c r="AX297" s="32"/>
      <c r="AY297" s="14">
        <v>0</v>
      </c>
      <c r="AZ297" s="14">
        <v>20</v>
      </c>
      <c r="BA297" s="15"/>
      <c r="BB297" s="16"/>
      <c r="BC297" s="17"/>
      <c r="BD297" s="18"/>
    </row>
    <row r="298" spans="1:56" x14ac:dyDescent="0.35">
      <c r="A298" s="32">
        <f>'Point A RAW Results'!A297</f>
        <v>0</v>
      </c>
      <c r="B298" s="33">
        <f>'Point A RAW Results'!H297+'Point A RAW Results'!M297+'Point A RAW Results'!R297+'Point A RAW Results'!W297</f>
        <v>0</v>
      </c>
      <c r="C298" s="33">
        <f>'Point A RAW Results'!I297+'Point A RAW Results'!N297+'Point A RAW Results'!S297+'Point A RAW Results'!X297</f>
        <v>0</v>
      </c>
      <c r="D298" s="33">
        <f>('Point A RAW Results'!J297+'Point A RAW Results'!K297+'Point A RAW Results'!O297+'Point A RAW Results'!P297+'Point A RAW Results'!T297+'Point A RAW Results'!U297+'Point A RAW Results'!Y297+'Point A RAW Results'!Z297)/2</f>
        <v>0</v>
      </c>
      <c r="E298" s="33">
        <f>'Point A RAW Results'!L297+'Point A RAW Results'!Q297+'Point A RAW Results'!V297+'Point A RAW Results'!AA297</f>
        <v>0</v>
      </c>
      <c r="F298" s="41"/>
      <c r="AX298" s="32"/>
      <c r="AY298" s="14">
        <v>20</v>
      </c>
      <c r="AZ298" s="14">
        <v>20</v>
      </c>
      <c r="BA298" s="15"/>
      <c r="BB298" s="16"/>
      <c r="BC298" s="17"/>
      <c r="BD298" s="18">
        <f>E35-$BF$3</f>
        <v>-20</v>
      </c>
    </row>
    <row r="299" spans="1:56" x14ac:dyDescent="0.35">
      <c r="A299" s="32">
        <f>'Point A RAW Results'!A298</f>
        <v>0</v>
      </c>
      <c r="B299" s="33">
        <f>'Point A RAW Results'!H298+'Point A RAW Results'!M298+'Point A RAW Results'!R298+'Point A RAW Results'!W298</f>
        <v>0</v>
      </c>
      <c r="C299" s="33">
        <f>'Point A RAW Results'!I298+'Point A RAW Results'!N298+'Point A RAW Results'!S298+'Point A RAW Results'!X298</f>
        <v>0</v>
      </c>
      <c r="D299" s="33">
        <f>('Point A RAW Results'!J298+'Point A RAW Results'!K298+'Point A RAW Results'!O298+'Point A RAW Results'!P298+'Point A RAW Results'!T298+'Point A RAW Results'!U298+'Point A RAW Results'!Y298+'Point A RAW Results'!Z298)/2</f>
        <v>0</v>
      </c>
      <c r="E299" s="33">
        <f>'Point A RAW Results'!L298+'Point A RAW Results'!Q298+'Point A RAW Results'!V298+'Point A RAW Results'!AA298</f>
        <v>0</v>
      </c>
      <c r="F299" s="41"/>
      <c r="AX299" s="32"/>
      <c r="AY299" s="14">
        <v>20</v>
      </c>
      <c r="AZ299" s="14">
        <v>0</v>
      </c>
      <c r="BA299" s="15">
        <f t="shared" ref="BA299" si="122">BA292</f>
        <v>-20</v>
      </c>
      <c r="BB299" s="16"/>
      <c r="BC299" s="17"/>
      <c r="BD299" s="18">
        <f t="shared" ref="BD299" si="123">BD298</f>
        <v>-20</v>
      </c>
    </row>
    <row r="300" spans="1:56" x14ac:dyDescent="0.35">
      <c r="A300" s="32">
        <f>'Point A RAW Results'!A299</f>
        <v>0</v>
      </c>
      <c r="B300" s="33">
        <f>'Point A RAW Results'!H299+'Point A RAW Results'!M299+'Point A RAW Results'!R299+'Point A RAW Results'!W299</f>
        <v>0</v>
      </c>
      <c r="C300" s="33">
        <f>'Point A RAW Results'!I299+'Point A RAW Results'!N299+'Point A RAW Results'!S299+'Point A RAW Results'!X299</f>
        <v>0</v>
      </c>
      <c r="D300" s="33">
        <f>('Point A RAW Results'!J299+'Point A RAW Results'!K299+'Point A RAW Results'!O299+'Point A RAW Results'!P299+'Point A RAW Results'!T299+'Point A RAW Results'!U299+'Point A RAW Results'!Y299+'Point A RAW Results'!Z299)/2</f>
        <v>0</v>
      </c>
      <c r="E300" s="33">
        <f>'Point A RAW Results'!L299+'Point A RAW Results'!Q299+'Point A RAW Results'!V299+'Point A RAW Results'!AA299</f>
        <v>0</v>
      </c>
      <c r="F300" s="41"/>
      <c r="AX300" s="32" t="s">
        <v>50</v>
      </c>
      <c r="AY300" s="63" t="s">
        <v>79</v>
      </c>
      <c r="AZ300" s="63" t="s">
        <v>80</v>
      </c>
      <c r="BA300" s="66" t="s">
        <v>5</v>
      </c>
      <c r="BB300" s="67" t="s">
        <v>6</v>
      </c>
      <c r="BC300" s="68" t="s">
        <v>3</v>
      </c>
      <c r="BD300" s="69" t="s">
        <v>4</v>
      </c>
    </row>
    <row r="301" spans="1:56" x14ac:dyDescent="0.35">
      <c r="A301" s="32">
        <f>'Point A RAW Results'!A300</f>
        <v>0</v>
      </c>
      <c r="B301" s="33">
        <f>'Point A RAW Results'!H300+'Point A RAW Results'!M300+'Point A RAW Results'!R300+'Point A RAW Results'!W300</f>
        <v>0</v>
      </c>
      <c r="C301" s="33">
        <f>'Point A RAW Results'!I300+'Point A RAW Results'!N300+'Point A RAW Results'!S300+'Point A RAW Results'!X300</f>
        <v>0</v>
      </c>
      <c r="D301" s="33">
        <f>('Point A RAW Results'!J300+'Point A RAW Results'!K300+'Point A RAW Results'!O300+'Point A RAW Results'!P300+'Point A RAW Results'!T300+'Point A RAW Results'!U300+'Point A RAW Results'!Y300+'Point A RAW Results'!Z300)/2</f>
        <v>0</v>
      </c>
      <c r="E301" s="33">
        <f>'Point A RAW Results'!L300+'Point A RAW Results'!Q300+'Point A RAW Results'!V300+'Point A RAW Results'!AA300</f>
        <v>0</v>
      </c>
      <c r="F301" s="41"/>
      <c r="AX301" s="32">
        <f>'Point A RAW Results'!A35</f>
        <v>0</v>
      </c>
      <c r="AY301" s="14">
        <v>20</v>
      </c>
      <c r="AZ301" s="14">
        <v>0</v>
      </c>
      <c r="BA301" s="15">
        <f>B36-$BF$3</f>
        <v>-20</v>
      </c>
      <c r="BB301" s="16">
        <f>C36-$BF$3</f>
        <v>-20</v>
      </c>
      <c r="BC301" s="17"/>
      <c r="BD301" s="18"/>
    </row>
    <row r="302" spans="1:56" x14ac:dyDescent="0.35">
      <c r="A302" s="32">
        <f>'Point A RAW Results'!A301</f>
        <v>0</v>
      </c>
      <c r="B302" s="33">
        <f>'Point A RAW Results'!H301+'Point A RAW Results'!M301+'Point A RAW Results'!R301+'Point A RAW Results'!W301</f>
        <v>0</v>
      </c>
      <c r="C302" s="33">
        <f>'Point A RAW Results'!I301+'Point A RAW Results'!N301+'Point A RAW Results'!S301+'Point A RAW Results'!X301</f>
        <v>0</v>
      </c>
      <c r="D302" s="33">
        <f>('Point A RAW Results'!J301+'Point A RAW Results'!K301+'Point A RAW Results'!O301+'Point A RAW Results'!P301+'Point A RAW Results'!T301+'Point A RAW Results'!U301+'Point A RAW Results'!Y301+'Point A RAW Results'!Z301)/2</f>
        <v>0</v>
      </c>
      <c r="E302" s="33">
        <f>'Point A RAW Results'!L301+'Point A RAW Results'!Q301+'Point A RAW Results'!V301+'Point A RAW Results'!AA301</f>
        <v>0</v>
      </c>
      <c r="F302" s="41"/>
      <c r="AX302" s="32"/>
      <c r="AY302" s="14">
        <v>20</v>
      </c>
      <c r="AZ302" s="14">
        <v>0</v>
      </c>
      <c r="BA302" s="15"/>
      <c r="BB302" s="16">
        <f t="shared" ref="BB302" si="124">BB301</f>
        <v>-20</v>
      </c>
      <c r="BC302" s="17">
        <f>D36-$BF$3</f>
        <v>-20</v>
      </c>
      <c r="BD302" s="18"/>
    </row>
    <row r="303" spans="1:56" x14ac:dyDescent="0.35">
      <c r="A303" s="32">
        <f>'Point A RAW Results'!A302</f>
        <v>0</v>
      </c>
      <c r="B303" s="33">
        <f>'Point A RAW Results'!H302+'Point A RAW Results'!M302+'Point A RAW Results'!R302+'Point A RAW Results'!W302</f>
        <v>0</v>
      </c>
      <c r="C303" s="33">
        <f>'Point A RAW Results'!I302+'Point A RAW Results'!N302+'Point A RAW Results'!S302+'Point A RAW Results'!X302</f>
        <v>0</v>
      </c>
      <c r="D303" s="33">
        <f>('Point A RAW Results'!J302+'Point A RAW Results'!K302+'Point A RAW Results'!O302+'Point A RAW Results'!P302+'Point A RAW Results'!T302+'Point A RAW Results'!U302+'Point A RAW Results'!Y302+'Point A RAW Results'!Z302)/2</f>
        <v>0</v>
      </c>
      <c r="E303" s="33">
        <f>'Point A RAW Results'!L302+'Point A RAW Results'!Q302+'Point A RAW Results'!V302+'Point A RAW Results'!AA302</f>
        <v>0</v>
      </c>
      <c r="F303" s="41"/>
      <c r="AX303" s="32"/>
      <c r="AY303" s="14">
        <v>20</v>
      </c>
      <c r="AZ303" s="14">
        <v>20</v>
      </c>
      <c r="BA303" s="15"/>
      <c r="BB303" s="16"/>
      <c r="BC303" s="17">
        <f t="shared" ref="BC303" si="125">BC302</f>
        <v>-20</v>
      </c>
      <c r="BD303" s="18"/>
    </row>
    <row r="304" spans="1:56" x14ac:dyDescent="0.35">
      <c r="A304" s="32">
        <f>'Point A RAW Results'!A303</f>
        <v>0</v>
      </c>
      <c r="B304" s="33">
        <f>'Point A RAW Results'!H303+'Point A RAW Results'!M303+'Point A RAW Results'!R303+'Point A RAW Results'!W303</f>
        <v>0</v>
      </c>
      <c r="C304" s="33">
        <f>'Point A RAW Results'!I303+'Point A RAW Results'!N303+'Point A RAW Results'!S303+'Point A RAW Results'!X303</f>
        <v>0</v>
      </c>
      <c r="D304" s="33">
        <f>('Point A RAW Results'!J303+'Point A RAW Results'!K303+'Point A RAW Results'!O303+'Point A RAW Results'!P303+'Point A RAW Results'!T303+'Point A RAW Results'!U303+'Point A RAW Results'!Y303+'Point A RAW Results'!Z303)/2</f>
        <v>0</v>
      </c>
      <c r="E304" s="33">
        <f>'Point A RAW Results'!L303+'Point A RAW Results'!Q303+'Point A RAW Results'!V303+'Point A RAW Results'!AA303</f>
        <v>0</v>
      </c>
      <c r="F304" s="41"/>
      <c r="AX304" s="32"/>
      <c r="AY304" s="14">
        <v>0</v>
      </c>
      <c r="AZ304" s="14">
        <v>20</v>
      </c>
      <c r="BA304" s="15"/>
      <c r="BB304" s="16"/>
      <c r="BC304" s="17"/>
      <c r="BD304" s="18"/>
    </row>
    <row r="305" spans="1:56" x14ac:dyDescent="0.35">
      <c r="A305" s="32">
        <f>'Point A RAW Results'!A304</f>
        <v>0</v>
      </c>
      <c r="B305" s="33">
        <f>'Point A RAW Results'!H304+'Point A RAW Results'!M304+'Point A RAW Results'!R304+'Point A RAW Results'!W304</f>
        <v>0</v>
      </c>
      <c r="C305" s="33">
        <f>'Point A RAW Results'!I304+'Point A RAW Results'!N304+'Point A RAW Results'!S304+'Point A RAW Results'!X304</f>
        <v>0</v>
      </c>
      <c r="D305" s="33">
        <f>('Point A RAW Results'!J304+'Point A RAW Results'!K304+'Point A RAW Results'!O304+'Point A RAW Results'!P304+'Point A RAW Results'!T304+'Point A RAW Results'!U304+'Point A RAW Results'!Y304+'Point A RAW Results'!Z304)/2</f>
        <v>0</v>
      </c>
      <c r="E305" s="33">
        <f>'Point A RAW Results'!L304+'Point A RAW Results'!Q304+'Point A RAW Results'!V304+'Point A RAW Results'!AA304</f>
        <v>0</v>
      </c>
      <c r="F305" s="41"/>
      <c r="AX305" s="32"/>
      <c r="AY305" s="14">
        <v>0</v>
      </c>
      <c r="AZ305" s="14">
        <v>20</v>
      </c>
      <c r="BA305" s="15"/>
      <c r="BB305" s="16"/>
      <c r="BC305" s="17"/>
      <c r="BD305" s="18"/>
    </row>
    <row r="306" spans="1:56" x14ac:dyDescent="0.35">
      <c r="A306" s="32">
        <f>'Point A RAW Results'!A305</f>
        <v>0</v>
      </c>
      <c r="B306" s="33">
        <f>'Point A RAW Results'!H305+'Point A RAW Results'!M305+'Point A RAW Results'!R305+'Point A RAW Results'!W305</f>
        <v>0</v>
      </c>
      <c r="C306" s="33">
        <f>'Point A RAW Results'!I305+'Point A RAW Results'!N305+'Point A RAW Results'!S305+'Point A RAW Results'!X305</f>
        <v>0</v>
      </c>
      <c r="D306" s="33">
        <f>('Point A RAW Results'!J305+'Point A RAW Results'!K305+'Point A RAW Results'!O305+'Point A RAW Results'!P305+'Point A RAW Results'!T305+'Point A RAW Results'!U305+'Point A RAW Results'!Y305+'Point A RAW Results'!Z305)/2</f>
        <v>0</v>
      </c>
      <c r="E306" s="33">
        <f>'Point A RAW Results'!L305+'Point A RAW Results'!Q305+'Point A RAW Results'!V305+'Point A RAW Results'!AA305</f>
        <v>0</v>
      </c>
      <c r="F306" s="41"/>
      <c r="AX306" s="32"/>
      <c r="AY306" s="14">
        <v>0</v>
      </c>
      <c r="AZ306" s="14">
        <v>20</v>
      </c>
      <c r="BA306" s="15"/>
      <c r="BB306" s="16"/>
      <c r="BC306" s="17"/>
      <c r="BD306" s="18"/>
    </row>
    <row r="307" spans="1:56" x14ac:dyDescent="0.35">
      <c r="A307" s="32">
        <f>'Point A RAW Results'!A306</f>
        <v>0</v>
      </c>
      <c r="B307" s="33">
        <f>'Point A RAW Results'!H306+'Point A RAW Results'!M306+'Point A RAW Results'!R306+'Point A RAW Results'!W306</f>
        <v>0</v>
      </c>
      <c r="C307" s="33">
        <f>'Point A RAW Results'!I306+'Point A RAW Results'!N306+'Point A RAW Results'!S306+'Point A RAW Results'!X306</f>
        <v>0</v>
      </c>
      <c r="D307" s="33">
        <f>('Point A RAW Results'!J306+'Point A RAW Results'!K306+'Point A RAW Results'!O306+'Point A RAW Results'!P306+'Point A RAW Results'!T306+'Point A RAW Results'!U306+'Point A RAW Results'!Y306+'Point A RAW Results'!Z306)/2</f>
        <v>0</v>
      </c>
      <c r="E307" s="33">
        <f>'Point A RAW Results'!L306+'Point A RAW Results'!Q306+'Point A RAW Results'!V306+'Point A RAW Results'!AA306</f>
        <v>0</v>
      </c>
      <c r="F307" s="41"/>
      <c r="AX307" s="32"/>
      <c r="AY307" s="14">
        <v>20</v>
      </c>
      <c r="AZ307" s="14">
        <v>20</v>
      </c>
      <c r="BA307" s="15"/>
      <c r="BB307" s="16"/>
      <c r="BC307" s="17"/>
      <c r="BD307" s="18">
        <f>E36-$BF$3</f>
        <v>-20</v>
      </c>
    </row>
    <row r="308" spans="1:56" x14ac:dyDescent="0.35">
      <c r="A308" s="32">
        <f>'Point A RAW Results'!A307</f>
        <v>0</v>
      </c>
      <c r="B308" s="33">
        <f>'Point A RAW Results'!H307+'Point A RAW Results'!M307+'Point A RAW Results'!R307+'Point A RAW Results'!W307</f>
        <v>0</v>
      </c>
      <c r="C308" s="33">
        <f>'Point A RAW Results'!I307+'Point A RAW Results'!N307+'Point A RAW Results'!S307+'Point A RAW Results'!X307</f>
        <v>0</v>
      </c>
      <c r="D308" s="33">
        <f>('Point A RAW Results'!J307+'Point A RAW Results'!K307+'Point A RAW Results'!O307+'Point A RAW Results'!P307+'Point A RAW Results'!T307+'Point A RAW Results'!U307+'Point A RAW Results'!Y307+'Point A RAW Results'!Z307)/2</f>
        <v>0</v>
      </c>
      <c r="E308" s="33">
        <f>'Point A RAW Results'!L307+'Point A RAW Results'!Q307+'Point A RAW Results'!V307+'Point A RAW Results'!AA307</f>
        <v>0</v>
      </c>
      <c r="F308" s="41"/>
      <c r="AX308" s="32"/>
      <c r="AY308" s="14">
        <v>20</v>
      </c>
      <c r="AZ308" s="14">
        <v>0</v>
      </c>
      <c r="BA308" s="15">
        <f t="shared" ref="BA308" si="126">BA301</f>
        <v>-20</v>
      </c>
      <c r="BB308" s="16"/>
      <c r="BC308" s="17"/>
      <c r="BD308" s="18">
        <f t="shared" ref="BD308" si="127">BD307</f>
        <v>-20</v>
      </c>
    </row>
    <row r="309" spans="1:56" x14ac:dyDescent="0.35">
      <c r="A309" s="32">
        <f>'Point A RAW Results'!A308</f>
        <v>0</v>
      </c>
      <c r="B309" s="33">
        <f>'Point A RAW Results'!H308+'Point A RAW Results'!M308+'Point A RAW Results'!R308+'Point A RAW Results'!W308</f>
        <v>0</v>
      </c>
      <c r="C309" s="33">
        <f>'Point A RAW Results'!I308+'Point A RAW Results'!N308+'Point A RAW Results'!S308+'Point A RAW Results'!X308</f>
        <v>0</v>
      </c>
      <c r="D309" s="33">
        <f>('Point A RAW Results'!J308+'Point A RAW Results'!K308+'Point A RAW Results'!O308+'Point A RAW Results'!P308+'Point A RAW Results'!T308+'Point A RAW Results'!U308+'Point A RAW Results'!Y308+'Point A RAW Results'!Z308)/2</f>
        <v>0</v>
      </c>
      <c r="E309" s="33">
        <f>'Point A RAW Results'!L308+'Point A RAW Results'!Q308+'Point A RAW Results'!V308+'Point A RAW Results'!AA308</f>
        <v>0</v>
      </c>
      <c r="F309" s="41"/>
      <c r="AX309" s="32" t="s">
        <v>50</v>
      </c>
      <c r="AY309" s="63" t="s">
        <v>79</v>
      </c>
      <c r="AZ309" s="63" t="s">
        <v>80</v>
      </c>
      <c r="BA309" s="66" t="s">
        <v>5</v>
      </c>
      <c r="BB309" s="67" t="s">
        <v>6</v>
      </c>
      <c r="BC309" s="68" t="s">
        <v>3</v>
      </c>
      <c r="BD309" s="69" t="s">
        <v>4</v>
      </c>
    </row>
    <row r="310" spans="1:56" x14ac:dyDescent="0.35">
      <c r="A310" s="32">
        <f>'Point A RAW Results'!A309</f>
        <v>0</v>
      </c>
      <c r="B310" s="33">
        <f>'Point A RAW Results'!H309+'Point A RAW Results'!M309+'Point A RAW Results'!R309+'Point A RAW Results'!W309</f>
        <v>0</v>
      </c>
      <c r="C310" s="33">
        <f>'Point A RAW Results'!I309+'Point A RAW Results'!N309+'Point A RAW Results'!S309+'Point A RAW Results'!X309</f>
        <v>0</v>
      </c>
      <c r="D310" s="33">
        <f>('Point A RAW Results'!J309+'Point A RAW Results'!K309+'Point A RAW Results'!O309+'Point A RAW Results'!P309+'Point A RAW Results'!T309+'Point A RAW Results'!U309+'Point A RAW Results'!Y309+'Point A RAW Results'!Z309)/2</f>
        <v>0</v>
      </c>
      <c r="E310" s="33">
        <f>'Point A RAW Results'!L309+'Point A RAW Results'!Q309+'Point A RAW Results'!V309+'Point A RAW Results'!AA309</f>
        <v>0</v>
      </c>
      <c r="F310" s="41"/>
      <c r="AX310" s="32">
        <f>'Point A RAW Results'!A36</f>
        <v>0</v>
      </c>
      <c r="AY310" s="14">
        <v>20</v>
      </c>
      <c r="AZ310" s="14">
        <v>0</v>
      </c>
      <c r="BA310" s="15">
        <f>B37-$BF$3</f>
        <v>-20</v>
      </c>
      <c r="BB310" s="16">
        <f>C37-$BF$3</f>
        <v>-20</v>
      </c>
      <c r="BC310" s="17"/>
      <c r="BD310" s="18"/>
    </row>
    <row r="311" spans="1:56" x14ac:dyDescent="0.35">
      <c r="A311" s="32">
        <f>'Point A RAW Results'!A310</f>
        <v>0</v>
      </c>
      <c r="B311" s="33">
        <f>'Point A RAW Results'!H310+'Point A RAW Results'!M310+'Point A RAW Results'!R310+'Point A RAW Results'!W310</f>
        <v>0</v>
      </c>
      <c r="C311" s="33">
        <f>'Point A RAW Results'!I310+'Point A RAW Results'!N310+'Point A RAW Results'!S310+'Point A RAW Results'!X310</f>
        <v>0</v>
      </c>
      <c r="D311" s="33">
        <f>('Point A RAW Results'!J310+'Point A RAW Results'!K310+'Point A RAW Results'!O310+'Point A RAW Results'!P310+'Point A RAW Results'!T310+'Point A RAW Results'!U310+'Point A RAW Results'!Y310+'Point A RAW Results'!Z310)/2</f>
        <v>0</v>
      </c>
      <c r="E311" s="33">
        <f>'Point A RAW Results'!L310+'Point A RAW Results'!Q310+'Point A RAW Results'!V310+'Point A RAW Results'!AA310</f>
        <v>0</v>
      </c>
      <c r="F311" s="41"/>
      <c r="AX311" s="32"/>
      <c r="AY311" s="14">
        <v>20</v>
      </c>
      <c r="AZ311" s="14">
        <v>0</v>
      </c>
      <c r="BA311" s="15"/>
      <c r="BB311" s="16">
        <f t="shared" ref="BB311" si="128">BB310</f>
        <v>-20</v>
      </c>
      <c r="BC311" s="17">
        <f>D37-$BF$3</f>
        <v>-20</v>
      </c>
      <c r="BD311" s="18"/>
    </row>
    <row r="312" spans="1:56" x14ac:dyDescent="0.35">
      <c r="A312" s="32">
        <f>'Point A RAW Results'!A311</f>
        <v>0</v>
      </c>
      <c r="B312" s="33">
        <f>'Point A RAW Results'!H311+'Point A RAW Results'!M311+'Point A RAW Results'!R311+'Point A RAW Results'!W311</f>
        <v>0</v>
      </c>
      <c r="C312" s="33">
        <f>'Point A RAW Results'!I311+'Point A RAW Results'!N311+'Point A RAW Results'!S311+'Point A RAW Results'!X311</f>
        <v>0</v>
      </c>
      <c r="D312" s="33">
        <f>('Point A RAW Results'!J311+'Point A RAW Results'!K311+'Point A RAW Results'!O311+'Point A RAW Results'!P311+'Point A RAW Results'!T311+'Point A RAW Results'!U311+'Point A RAW Results'!Y311+'Point A RAW Results'!Z311)/2</f>
        <v>0</v>
      </c>
      <c r="E312" s="33">
        <f>'Point A RAW Results'!L311+'Point A RAW Results'!Q311+'Point A RAW Results'!V311+'Point A RAW Results'!AA311</f>
        <v>0</v>
      </c>
      <c r="F312" s="41"/>
      <c r="AX312" s="32"/>
      <c r="AY312" s="14">
        <v>20</v>
      </c>
      <c r="AZ312" s="14">
        <v>20</v>
      </c>
      <c r="BA312" s="15"/>
      <c r="BB312" s="16"/>
      <c r="BC312" s="17">
        <f t="shared" ref="BC312" si="129">BC311</f>
        <v>-20</v>
      </c>
      <c r="BD312" s="18"/>
    </row>
    <row r="313" spans="1:56" x14ac:dyDescent="0.35">
      <c r="A313" s="32">
        <f>'Point A RAW Results'!A312</f>
        <v>0</v>
      </c>
      <c r="B313" s="33">
        <f>'Point A RAW Results'!H312+'Point A RAW Results'!M312+'Point A RAW Results'!R312+'Point A RAW Results'!W312</f>
        <v>0</v>
      </c>
      <c r="C313" s="33">
        <f>'Point A RAW Results'!I312+'Point A RAW Results'!N312+'Point A RAW Results'!S312+'Point A RAW Results'!X312</f>
        <v>0</v>
      </c>
      <c r="D313" s="33">
        <f>('Point A RAW Results'!J312+'Point A RAW Results'!K312+'Point A RAW Results'!O312+'Point A RAW Results'!P312+'Point A RAW Results'!T312+'Point A RAW Results'!U312+'Point A RAW Results'!Y312+'Point A RAW Results'!Z312)/2</f>
        <v>0</v>
      </c>
      <c r="E313" s="33">
        <f>'Point A RAW Results'!L312+'Point A RAW Results'!Q312+'Point A RAW Results'!V312+'Point A RAW Results'!AA312</f>
        <v>0</v>
      </c>
      <c r="F313" s="41"/>
      <c r="AX313" s="32"/>
      <c r="AY313" s="14">
        <v>0</v>
      </c>
      <c r="AZ313" s="14">
        <v>20</v>
      </c>
      <c r="BA313" s="15"/>
      <c r="BB313" s="16"/>
      <c r="BC313" s="17"/>
      <c r="BD313" s="18"/>
    </row>
    <row r="314" spans="1:56" x14ac:dyDescent="0.35">
      <c r="A314" s="32">
        <f>'Point A RAW Results'!A313</f>
        <v>0</v>
      </c>
      <c r="B314" s="33">
        <f>'Point A RAW Results'!H313+'Point A RAW Results'!M313+'Point A RAW Results'!R313+'Point A RAW Results'!W313</f>
        <v>0</v>
      </c>
      <c r="C314" s="33">
        <f>'Point A RAW Results'!I313+'Point A RAW Results'!N313+'Point A RAW Results'!S313+'Point A RAW Results'!X313</f>
        <v>0</v>
      </c>
      <c r="D314" s="33">
        <f>('Point A RAW Results'!J313+'Point A RAW Results'!K313+'Point A RAW Results'!O313+'Point A RAW Results'!P313+'Point A RAW Results'!T313+'Point A RAW Results'!U313+'Point A RAW Results'!Y313+'Point A RAW Results'!Z313)/2</f>
        <v>0</v>
      </c>
      <c r="E314" s="33">
        <f>'Point A RAW Results'!L313+'Point A RAW Results'!Q313+'Point A RAW Results'!V313+'Point A RAW Results'!AA313</f>
        <v>0</v>
      </c>
      <c r="F314" s="41"/>
      <c r="AX314" s="32"/>
      <c r="AY314" s="14">
        <v>0</v>
      </c>
      <c r="AZ314" s="14">
        <v>20</v>
      </c>
      <c r="BA314" s="15"/>
      <c r="BB314" s="16"/>
      <c r="BC314" s="17"/>
      <c r="BD314" s="18"/>
    </row>
    <row r="315" spans="1:56" x14ac:dyDescent="0.35">
      <c r="A315" s="32">
        <f>'Point A RAW Results'!A314</f>
        <v>0</v>
      </c>
      <c r="B315" s="33">
        <f>'Point A RAW Results'!H314+'Point A RAW Results'!M314+'Point A RAW Results'!R314+'Point A RAW Results'!W314</f>
        <v>0</v>
      </c>
      <c r="C315" s="33">
        <f>'Point A RAW Results'!I314+'Point A RAW Results'!N314+'Point A RAW Results'!S314+'Point A RAW Results'!X314</f>
        <v>0</v>
      </c>
      <c r="D315" s="33">
        <f>('Point A RAW Results'!J314+'Point A RAW Results'!K314+'Point A RAW Results'!O314+'Point A RAW Results'!P314+'Point A RAW Results'!T314+'Point A RAW Results'!U314+'Point A RAW Results'!Y314+'Point A RAW Results'!Z314)/2</f>
        <v>0</v>
      </c>
      <c r="E315" s="33">
        <f>'Point A RAW Results'!L314+'Point A RAW Results'!Q314+'Point A RAW Results'!V314+'Point A RAW Results'!AA314</f>
        <v>0</v>
      </c>
      <c r="F315" s="41"/>
      <c r="AX315" s="32"/>
      <c r="AY315" s="14">
        <v>0</v>
      </c>
      <c r="AZ315" s="14">
        <v>20</v>
      </c>
      <c r="BA315" s="15"/>
      <c r="BB315" s="16"/>
      <c r="BC315" s="17"/>
      <c r="BD315" s="18"/>
    </row>
    <row r="316" spans="1:56" x14ac:dyDescent="0.35">
      <c r="A316" s="32">
        <f>'Point A RAW Results'!A315</f>
        <v>0</v>
      </c>
      <c r="B316" s="33">
        <f>'Point A RAW Results'!H315+'Point A RAW Results'!M315+'Point A RAW Results'!R315+'Point A RAW Results'!W315</f>
        <v>0</v>
      </c>
      <c r="C316" s="33">
        <f>'Point A RAW Results'!I315+'Point A RAW Results'!N315+'Point A RAW Results'!S315+'Point A RAW Results'!X315</f>
        <v>0</v>
      </c>
      <c r="D316" s="33">
        <f>('Point A RAW Results'!J315+'Point A RAW Results'!K315+'Point A RAW Results'!O315+'Point A RAW Results'!P315+'Point A RAW Results'!T315+'Point A RAW Results'!U315+'Point A RAW Results'!Y315+'Point A RAW Results'!Z315)/2</f>
        <v>0</v>
      </c>
      <c r="E316" s="33">
        <f>'Point A RAW Results'!L315+'Point A RAW Results'!Q315+'Point A RAW Results'!V315+'Point A RAW Results'!AA315</f>
        <v>0</v>
      </c>
      <c r="F316" s="41"/>
      <c r="AX316" s="32"/>
      <c r="AY316" s="14">
        <v>20</v>
      </c>
      <c r="AZ316" s="14">
        <v>20</v>
      </c>
      <c r="BA316" s="15"/>
      <c r="BB316" s="16"/>
      <c r="BC316" s="17"/>
      <c r="BD316" s="18">
        <f>E37-$BF$3</f>
        <v>-20</v>
      </c>
    </row>
    <row r="317" spans="1:56" x14ac:dyDescent="0.35">
      <c r="A317" s="32">
        <f>'Point A RAW Results'!A316</f>
        <v>0</v>
      </c>
      <c r="B317" s="33">
        <f>'Point A RAW Results'!H316+'Point A RAW Results'!M316+'Point A RAW Results'!R316+'Point A RAW Results'!W316</f>
        <v>0</v>
      </c>
      <c r="C317" s="33">
        <f>'Point A RAW Results'!I316+'Point A RAW Results'!N316+'Point A RAW Results'!S316+'Point A RAW Results'!X316</f>
        <v>0</v>
      </c>
      <c r="D317" s="33">
        <f>('Point A RAW Results'!J316+'Point A RAW Results'!K316+'Point A RAW Results'!O316+'Point A RAW Results'!P316+'Point A RAW Results'!T316+'Point A RAW Results'!U316+'Point A RAW Results'!Y316+'Point A RAW Results'!Z316)/2</f>
        <v>0</v>
      </c>
      <c r="E317" s="33">
        <f>'Point A RAW Results'!L316+'Point A RAW Results'!Q316+'Point A RAW Results'!V316+'Point A RAW Results'!AA316</f>
        <v>0</v>
      </c>
      <c r="F317" s="41"/>
      <c r="AX317" s="32"/>
      <c r="AY317" s="14">
        <v>20</v>
      </c>
      <c r="AZ317" s="14">
        <v>0</v>
      </c>
      <c r="BA317" s="15">
        <f t="shared" ref="BA317" si="130">BA310</f>
        <v>-20</v>
      </c>
      <c r="BB317" s="16"/>
      <c r="BC317" s="17"/>
      <c r="BD317" s="18">
        <f t="shared" ref="BD317" si="131">BD316</f>
        <v>-20</v>
      </c>
    </row>
    <row r="318" spans="1:56" x14ac:dyDescent="0.35">
      <c r="A318" s="32">
        <f>'Point A RAW Results'!A317</f>
        <v>0</v>
      </c>
      <c r="B318" s="33">
        <f>'Point A RAW Results'!H317+'Point A RAW Results'!M317+'Point A RAW Results'!R317+'Point A RAW Results'!W317</f>
        <v>0</v>
      </c>
      <c r="C318" s="33">
        <f>'Point A RAW Results'!I317+'Point A RAW Results'!N317+'Point A RAW Results'!S317+'Point A RAW Results'!X317</f>
        <v>0</v>
      </c>
      <c r="D318" s="33">
        <f>('Point A RAW Results'!J317+'Point A RAW Results'!K317+'Point A RAW Results'!O317+'Point A RAW Results'!P317+'Point A RAW Results'!T317+'Point A RAW Results'!U317+'Point A RAW Results'!Y317+'Point A RAW Results'!Z317)/2</f>
        <v>0</v>
      </c>
      <c r="E318" s="33">
        <f>'Point A RAW Results'!L317+'Point A RAW Results'!Q317+'Point A RAW Results'!V317+'Point A RAW Results'!AA317</f>
        <v>0</v>
      </c>
      <c r="F318" s="41"/>
      <c r="AX318" s="32" t="s">
        <v>50</v>
      </c>
      <c r="AY318" s="63" t="s">
        <v>79</v>
      </c>
      <c r="AZ318" s="63" t="s">
        <v>80</v>
      </c>
      <c r="BA318" s="66" t="s">
        <v>5</v>
      </c>
      <c r="BB318" s="67" t="s">
        <v>6</v>
      </c>
      <c r="BC318" s="68" t="s">
        <v>3</v>
      </c>
      <c r="BD318" s="69" t="s">
        <v>4</v>
      </c>
    </row>
    <row r="319" spans="1:56" x14ac:dyDescent="0.35">
      <c r="A319" s="32">
        <f>'Point A RAW Results'!A318</f>
        <v>0</v>
      </c>
      <c r="B319" s="33">
        <f>'Point A RAW Results'!H318+'Point A RAW Results'!M318+'Point A RAW Results'!R318+'Point A RAW Results'!W318</f>
        <v>0</v>
      </c>
      <c r="C319" s="33">
        <f>'Point A RAW Results'!I318+'Point A RAW Results'!N318+'Point A RAW Results'!S318+'Point A RAW Results'!X318</f>
        <v>0</v>
      </c>
      <c r="D319" s="33">
        <f>('Point A RAW Results'!J318+'Point A RAW Results'!K318+'Point A RAW Results'!O318+'Point A RAW Results'!P318+'Point A RAW Results'!T318+'Point A RAW Results'!U318+'Point A RAW Results'!Y318+'Point A RAW Results'!Z318)/2</f>
        <v>0</v>
      </c>
      <c r="E319" s="33">
        <f>'Point A RAW Results'!L318+'Point A RAW Results'!Q318+'Point A RAW Results'!V318+'Point A RAW Results'!AA318</f>
        <v>0</v>
      </c>
      <c r="F319" s="41"/>
      <c r="AX319" s="32">
        <f>'Point A RAW Results'!A37</f>
        <v>0</v>
      </c>
      <c r="AY319" s="14">
        <v>20</v>
      </c>
      <c r="AZ319" s="14">
        <v>0</v>
      </c>
      <c r="BA319" s="15">
        <f>B38-$BF$3</f>
        <v>-20</v>
      </c>
      <c r="BB319" s="16">
        <f>C38-$BF$3</f>
        <v>-20</v>
      </c>
      <c r="BC319" s="17"/>
      <c r="BD319" s="18"/>
    </row>
    <row r="320" spans="1:56" x14ac:dyDescent="0.35">
      <c r="A320" s="32">
        <f>'Point A RAW Results'!A319</f>
        <v>0</v>
      </c>
      <c r="B320" s="33">
        <f>'Point A RAW Results'!H319+'Point A RAW Results'!M319+'Point A RAW Results'!R319+'Point A RAW Results'!W319</f>
        <v>0</v>
      </c>
      <c r="C320" s="33">
        <f>'Point A RAW Results'!I319+'Point A RAW Results'!N319+'Point A RAW Results'!S319+'Point A RAW Results'!X319</f>
        <v>0</v>
      </c>
      <c r="D320" s="33">
        <f>('Point A RAW Results'!J319+'Point A RAW Results'!K319+'Point A RAW Results'!O319+'Point A RAW Results'!P319+'Point A RAW Results'!T319+'Point A RAW Results'!U319+'Point A RAW Results'!Y319+'Point A RAW Results'!Z319)/2</f>
        <v>0</v>
      </c>
      <c r="E320" s="33">
        <f>'Point A RAW Results'!L319+'Point A RAW Results'!Q319+'Point A RAW Results'!V319+'Point A RAW Results'!AA319</f>
        <v>0</v>
      </c>
      <c r="F320" s="41"/>
      <c r="AX320" s="32"/>
      <c r="AY320" s="14">
        <v>20</v>
      </c>
      <c r="AZ320" s="14">
        <v>0</v>
      </c>
      <c r="BA320" s="15"/>
      <c r="BB320" s="16">
        <f t="shared" ref="BB320" si="132">BB319</f>
        <v>-20</v>
      </c>
      <c r="BC320" s="17">
        <f>D38-$BF$3</f>
        <v>-20</v>
      </c>
      <c r="BD320" s="18"/>
    </row>
    <row r="321" spans="1:56" x14ac:dyDescent="0.35">
      <c r="A321" s="32">
        <f>'Point A RAW Results'!A320</f>
        <v>0</v>
      </c>
      <c r="B321" s="33">
        <f>'Point A RAW Results'!H320+'Point A RAW Results'!M320+'Point A RAW Results'!R320+'Point A RAW Results'!W320</f>
        <v>0</v>
      </c>
      <c r="C321" s="33">
        <f>'Point A RAW Results'!I320+'Point A RAW Results'!N320+'Point A RAW Results'!S320+'Point A RAW Results'!X320</f>
        <v>0</v>
      </c>
      <c r="D321" s="33">
        <f>('Point A RAW Results'!J320+'Point A RAW Results'!K320+'Point A RAW Results'!O320+'Point A RAW Results'!P320+'Point A RAW Results'!T320+'Point A RAW Results'!U320+'Point A RAW Results'!Y320+'Point A RAW Results'!Z320)/2</f>
        <v>0</v>
      </c>
      <c r="E321" s="33">
        <f>'Point A RAW Results'!L320+'Point A RAW Results'!Q320+'Point A RAW Results'!V320+'Point A RAW Results'!AA320</f>
        <v>0</v>
      </c>
      <c r="F321" s="41"/>
      <c r="AX321" s="32"/>
      <c r="AY321" s="14">
        <v>20</v>
      </c>
      <c r="AZ321" s="14">
        <v>20</v>
      </c>
      <c r="BA321" s="15"/>
      <c r="BB321" s="16"/>
      <c r="BC321" s="17">
        <f t="shared" ref="BC321" si="133">BC320</f>
        <v>-20</v>
      </c>
      <c r="BD321" s="18"/>
    </row>
    <row r="322" spans="1:56" x14ac:dyDescent="0.35">
      <c r="A322" s="32">
        <f>'Point A RAW Results'!A321</f>
        <v>0</v>
      </c>
      <c r="B322" s="33">
        <f>'Point A RAW Results'!H321+'Point A RAW Results'!M321+'Point A RAW Results'!R321+'Point A RAW Results'!W321</f>
        <v>0</v>
      </c>
      <c r="C322" s="33">
        <f>'Point A RAW Results'!I321+'Point A RAW Results'!N321+'Point A RAW Results'!S321+'Point A RAW Results'!X321</f>
        <v>0</v>
      </c>
      <c r="D322" s="33">
        <f>('Point A RAW Results'!J321+'Point A RAW Results'!K321+'Point A RAW Results'!O321+'Point A RAW Results'!P321+'Point A RAW Results'!T321+'Point A RAW Results'!U321+'Point A RAW Results'!Y321+'Point A RAW Results'!Z321)/2</f>
        <v>0</v>
      </c>
      <c r="E322" s="33">
        <f>'Point A RAW Results'!L321+'Point A RAW Results'!Q321+'Point A RAW Results'!V321+'Point A RAW Results'!AA321</f>
        <v>0</v>
      </c>
      <c r="F322" s="41"/>
      <c r="AX322" s="32"/>
      <c r="AY322" s="14">
        <v>0</v>
      </c>
      <c r="AZ322" s="14">
        <v>20</v>
      </c>
      <c r="BA322" s="15"/>
      <c r="BB322" s="16"/>
      <c r="BC322" s="17"/>
      <c r="BD322" s="18"/>
    </row>
    <row r="323" spans="1:56" x14ac:dyDescent="0.35">
      <c r="A323" s="32">
        <f>'Point A RAW Results'!A322</f>
        <v>0</v>
      </c>
      <c r="B323" s="33">
        <f>'Point A RAW Results'!H322+'Point A RAW Results'!M322+'Point A RAW Results'!R322+'Point A RAW Results'!W322</f>
        <v>0</v>
      </c>
      <c r="C323" s="33">
        <f>'Point A RAW Results'!I322+'Point A RAW Results'!N322+'Point A RAW Results'!S322+'Point A RAW Results'!X322</f>
        <v>0</v>
      </c>
      <c r="D323" s="33">
        <f>('Point A RAW Results'!J322+'Point A RAW Results'!K322+'Point A RAW Results'!O322+'Point A RAW Results'!P322+'Point A RAW Results'!T322+'Point A RAW Results'!U322+'Point A RAW Results'!Y322+'Point A RAW Results'!Z322)/2</f>
        <v>0</v>
      </c>
      <c r="E323" s="33">
        <f>'Point A RAW Results'!L322+'Point A RAW Results'!Q322+'Point A RAW Results'!V322+'Point A RAW Results'!AA322</f>
        <v>0</v>
      </c>
      <c r="F323" s="41"/>
      <c r="AX323" s="32"/>
      <c r="AY323" s="14">
        <v>0</v>
      </c>
      <c r="AZ323" s="14">
        <v>20</v>
      </c>
      <c r="BA323" s="15"/>
      <c r="BB323" s="16"/>
      <c r="BC323" s="17"/>
      <c r="BD323" s="18"/>
    </row>
    <row r="324" spans="1:56" x14ac:dyDescent="0.35">
      <c r="A324" s="32">
        <f>'Point A RAW Results'!A323</f>
        <v>0</v>
      </c>
      <c r="B324" s="33">
        <f>'Point A RAW Results'!H323+'Point A RAW Results'!M323+'Point A RAW Results'!R323+'Point A RAW Results'!W323</f>
        <v>0</v>
      </c>
      <c r="C324" s="33">
        <f>'Point A RAW Results'!I323+'Point A RAW Results'!N323+'Point A RAW Results'!S323+'Point A RAW Results'!X323</f>
        <v>0</v>
      </c>
      <c r="D324" s="33">
        <f>('Point A RAW Results'!J323+'Point A RAW Results'!K323+'Point A RAW Results'!O323+'Point A RAW Results'!P323+'Point A RAW Results'!T323+'Point A RAW Results'!U323+'Point A RAW Results'!Y323+'Point A RAW Results'!Z323)/2</f>
        <v>0</v>
      </c>
      <c r="E324" s="33">
        <f>'Point A RAW Results'!L323+'Point A RAW Results'!Q323+'Point A RAW Results'!V323+'Point A RAW Results'!AA323</f>
        <v>0</v>
      </c>
      <c r="F324" s="41"/>
      <c r="AX324" s="32"/>
      <c r="AY324" s="14">
        <v>0</v>
      </c>
      <c r="AZ324" s="14">
        <v>20</v>
      </c>
      <c r="BA324" s="15"/>
      <c r="BB324" s="16"/>
      <c r="BC324" s="17"/>
      <c r="BD324" s="18"/>
    </row>
    <row r="325" spans="1:56" x14ac:dyDescent="0.35">
      <c r="A325" s="32">
        <f>'Point A RAW Results'!A324</f>
        <v>0</v>
      </c>
      <c r="B325" s="33">
        <f>'Point A RAW Results'!H324+'Point A RAW Results'!M324+'Point A RAW Results'!R324+'Point A RAW Results'!W324</f>
        <v>0</v>
      </c>
      <c r="C325" s="33">
        <f>'Point A RAW Results'!I324+'Point A RAW Results'!N324+'Point A RAW Results'!S324+'Point A RAW Results'!X324</f>
        <v>0</v>
      </c>
      <c r="D325" s="33">
        <f>('Point A RAW Results'!J324+'Point A RAW Results'!K324+'Point A RAW Results'!O324+'Point A RAW Results'!P324+'Point A RAW Results'!T324+'Point A RAW Results'!U324+'Point A RAW Results'!Y324+'Point A RAW Results'!Z324)/2</f>
        <v>0</v>
      </c>
      <c r="E325" s="33">
        <f>'Point A RAW Results'!L324+'Point A RAW Results'!Q324+'Point A RAW Results'!V324+'Point A RAW Results'!AA324</f>
        <v>0</v>
      </c>
      <c r="F325" s="41"/>
      <c r="AX325" s="32"/>
      <c r="AY325" s="14">
        <v>20</v>
      </c>
      <c r="AZ325" s="14">
        <v>20</v>
      </c>
      <c r="BA325" s="15"/>
      <c r="BB325" s="16"/>
      <c r="BC325" s="17"/>
      <c r="BD325" s="18">
        <f>E38-$BF$3</f>
        <v>-20</v>
      </c>
    </row>
    <row r="326" spans="1:56" x14ac:dyDescent="0.35">
      <c r="A326" s="32">
        <f>'Point A RAW Results'!A325</f>
        <v>0</v>
      </c>
      <c r="B326" s="33">
        <f>'Point A RAW Results'!H325+'Point A RAW Results'!M325+'Point A RAW Results'!R325+'Point A RAW Results'!W325</f>
        <v>0</v>
      </c>
      <c r="C326" s="33">
        <f>'Point A RAW Results'!I325+'Point A RAW Results'!N325+'Point A RAW Results'!S325+'Point A RAW Results'!X325</f>
        <v>0</v>
      </c>
      <c r="D326" s="33">
        <f>('Point A RAW Results'!J325+'Point A RAW Results'!K325+'Point A RAW Results'!O325+'Point A RAW Results'!P325+'Point A RAW Results'!T325+'Point A RAW Results'!U325+'Point A RAW Results'!Y325+'Point A RAW Results'!Z325)/2</f>
        <v>0</v>
      </c>
      <c r="E326" s="33">
        <f>'Point A RAW Results'!L325+'Point A RAW Results'!Q325+'Point A RAW Results'!V325+'Point A RAW Results'!AA325</f>
        <v>0</v>
      </c>
      <c r="F326" s="41"/>
      <c r="AX326" s="32"/>
      <c r="AY326" s="14">
        <v>20</v>
      </c>
      <c r="AZ326" s="14">
        <v>0</v>
      </c>
      <c r="BA326" s="15">
        <f t="shared" ref="BA326" si="134">BA319</f>
        <v>-20</v>
      </c>
      <c r="BB326" s="16"/>
      <c r="BC326" s="17"/>
      <c r="BD326" s="18">
        <f t="shared" ref="BD326" si="135">BD325</f>
        <v>-20</v>
      </c>
    </row>
    <row r="327" spans="1:56" x14ac:dyDescent="0.35">
      <c r="A327" s="32">
        <f>'Point A RAW Results'!A326</f>
        <v>0</v>
      </c>
      <c r="B327" s="33">
        <f>'Point A RAW Results'!H326+'Point A RAW Results'!M326+'Point A RAW Results'!R326+'Point A RAW Results'!W326</f>
        <v>0</v>
      </c>
      <c r="C327" s="33">
        <f>'Point A RAW Results'!I326+'Point A RAW Results'!N326+'Point A RAW Results'!S326+'Point A RAW Results'!X326</f>
        <v>0</v>
      </c>
      <c r="D327" s="33">
        <f>('Point A RAW Results'!J326+'Point A RAW Results'!K326+'Point A RAW Results'!O326+'Point A RAW Results'!P326+'Point A RAW Results'!T326+'Point A RAW Results'!U326+'Point A RAW Results'!Y326+'Point A RAW Results'!Z326)/2</f>
        <v>0</v>
      </c>
      <c r="E327" s="33">
        <f>'Point A RAW Results'!L326+'Point A RAW Results'!Q326+'Point A RAW Results'!V326+'Point A RAW Results'!AA326</f>
        <v>0</v>
      </c>
      <c r="F327" s="41"/>
      <c r="AX327" s="32" t="s">
        <v>50</v>
      </c>
      <c r="AY327" s="63" t="s">
        <v>79</v>
      </c>
      <c r="AZ327" s="63" t="s">
        <v>80</v>
      </c>
      <c r="BA327" s="66" t="s">
        <v>5</v>
      </c>
      <c r="BB327" s="67" t="s">
        <v>6</v>
      </c>
      <c r="BC327" s="68" t="s">
        <v>3</v>
      </c>
      <c r="BD327" s="69" t="s">
        <v>4</v>
      </c>
    </row>
    <row r="328" spans="1:56" x14ac:dyDescent="0.35">
      <c r="A328" s="32">
        <f>'Point A RAW Results'!A327</f>
        <v>0</v>
      </c>
      <c r="B328" s="33">
        <f>'Point A RAW Results'!H327+'Point A RAW Results'!M327+'Point A RAW Results'!R327+'Point A RAW Results'!W327</f>
        <v>0</v>
      </c>
      <c r="C328" s="33">
        <f>'Point A RAW Results'!I327+'Point A RAW Results'!N327+'Point A RAW Results'!S327+'Point A RAW Results'!X327</f>
        <v>0</v>
      </c>
      <c r="D328" s="33">
        <f>('Point A RAW Results'!J327+'Point A RAW Results'!K327+'Point A RAW Results'!O327+'Point A RAW Results'!P327+'Point A RAW Results'!T327+'Point A RAW Results'!U327+'Point A RAW Results'!Y327+'Point A RAW Results'!Z327)/2</f>
        <v>0</v>
      </c>
      <c r="E328" s="33">
        <f>'Point A RAW Results'!L327+'Point A RAW Results'!Q327+'Point A RAW Results'!V327+'Point A RAW Results'!AA327</f>
        <v>0</v>
      </c>
      <c r="F328" s="41"/>
      <c r="AX328" s="32">
        <f>'Point A RAW Results'!A38</f>
        <v>0</v>
      </c>
      <c r="AY328" s="14">
        <v>20</v>
      </c>
      <c r="AZ328" s="14">
        <v>0</v>
      </c>
      <c r="BA328" s="15">
        <f>B39-$BF$3</f>
        <v>-20</v>
      </c>
      <c r="BB328" s="16">
        <f>C39-$BF$3</f>
        <v>-20</v>
      </c>
      <c r="BC328" s="17"/>
      <c r="BD328" s="18"/>
    </row>
    <row r="329" spans="1:56" x14ac:dyDescent="0.35">
      <c r="A329" s="32">
        <f>'Point A RAW Results'!A328</f>
        <v>0</v>
      </c>
      <c r="B329" s="33">
        <f>'Point A RAW Results'!H328+'Point A RAW Results'!M328+'Point A RAW Results'!R328+'Point A RAW Results'!W328</f>
        <v>0</v>
      </c>
      <c r="C329" s="33">
        <f>'Point A RAW Results'!I328+'Point A RAW Results'!N328+'Point A RAW Results'!S328+'Point A RAW Results'!X328</f>
        <v>0</v>
      </c>
      <c r="D329" s="33">
        <f>('Point A RAW Results'!J328+'Point A RAW Results'!K328+'Point A RAW Results'!O328+'Point A RAW Results'!P328+'Point A RAW Results'!T328+'Point A RAW Results'!U328+'Point A RAW Results'!Y328+'Point A RAW Results'!Z328)/2</f>
        <v>0</v>
      </c>
      <c r="E329" s="33">
        <f>'Point A RAW Results'!L328+'Point A RAW Results'!Q328+'Point A RAW Results'!V328+'Point A RAW Results'!AA328</f>
        <v>0</v>
      </c>
      <c r="F329" s="41"/>
      <c r="AX329" s="32"/>
      <c r="AY329" s="14">
        <v>20</v>
      </c>
      <c r="AZ329" s="14">
        <v>0</v>
      </c>
      <c r="BA329" s="15"/>
      <c r="BB329" s="16">
        <f t="shared" ref="BB329" si="136">BB328</f>
        <v>-20</v>
      </c>
      <c r="BC329" s="17">
        <f>D39-$BF$3</f>
        <v>-20</v>
      </c>
      <c r="BD329" s="18"/>
    </row>
    <row r="330" spans="1:56" x14ac:dyDescent="0.35">
      <c r="A330" s="32">
        <f>'Point A RAW Results'!A329</f>
        <v>0</v>
      </c>
      <c r="B330" s="33">
        <f>'Point A RAW Results'!H329+'Point A RAW Results'!M329+'Point A RAW Results'!R329+'Point A RAW Results'!W329</f>
        <v>0</v>
      </c>
      <c r="C330" s="33">
        <f>'Point A RAW Results'!I329+'Point A RAW Results'!N329+'Point A RAW Results'!S329+'Point A RAW Results'!X329</f>
        <v>0</v>
      </c>
      <c r="D330" s="33">
        <f>('Point A RAW Results'!J329+'Point A RAW Results'!K329+'Point A RAW Results'!O329+'Point A RAW Results'!P329+'Point A RAW Results'!T329+'Point A RAW Results'!U329+'Point A RAW Results'!Y329+'Point A RAW Results'!Z329)/2</f>
        <v>0</v>
      </c>
      <c r="E330" s="33">
        <f>'Point A RAW Results'!L329+'Point A RAW Results'!Q329+'Point A RAW Results'!V329+'Point A RAW Results'!AA329</f>
        <v>0</v>
      </c>
      <c r="F330" s="41"/>
      <c r="AX330" s="32"/>
      <c r="AY330" s="14">
        <v>20</v>
      </c>
      <c r="AZ330" s="14">
        <v>20</v>
      </c>
      <c r="BA330" s="15"/>
      <c r="BB330" s="16"/>
      <c r="BC330" s="17">
        <f t="shared" ref="BC330" si="137">BC329</f>
        <v>-20</v>
      </c>
      <c r="BD330" s="18"/>
    </row>
    <row r="331" spans="1:56" x14ac:dyDescent="0.35">
      <c r="A331" s="32">
        <f>'Point A RAW Results'!A330</f>
        <v>0</v>
      </c>
      <c r="B331" s="33">
        <f>'Point A RAW Results'!H330+'Point A RAW Results'!M330+'Point A RAW Results'!R330+'Point A RAW Results'!W330</f>
        <v>0</v>
      </c>
      <c r="C331" s="33">
        <f>'Point A RAW Results'!I330+'Point A RAW Results'!N330+'Point A RAW Results'!S330+'Point A RAW Results'!X330</f>
        <v>0</v>
      </c>
      <c r="D331" s="33">
        <f>('Point A RAW Results'!J330+'Point A RAW Results'!K330+'Point A RAW Results'!O330+'Point A RAW Results'!P330+'Point A RAW Results'!T330+'Point A RAW Results'!U330+'Point A RAW Results'!Y330+'Point A RAW Results'!Z330)/2</f>
        <v>0</v>
      </c>
      <c r="E331" s="33">
        <f>'Point A RAW Results'!L330+'Point A RAW Results'!Q330+'Point A RAW Results'!V330+'Point A RAW Results'!AA330</f>
        <v>0</v>
      </c>
      <c r="F331" s="41"/>
      <c r="AX331" s="32"/>
      <c r="AY331" s="14">
        <v>0</v>
      </c>
      <c r="AZ331" s="14">
        <v>20</v>
      </c>
      <c r="BA331" s="15"/>
      <c r="BB331" s="16"/>
      <c r="BC331" s="17"/>
      <c r="BD331" s="18"/>
    </row>
    <row r="332" spans="1:56" x14ac:dyDescent="0.35">
      <c r="A332" s="32">
        <f>'Point A RAW Results'!A331</f>
        <v>0</v>
      </c>
      <c r="B332" s="33">
        <f>'Point A RAW Results'!H331+'Point A RAW Results'!M331+'Point A RAW Results'!R331+'Point A RAW Results'!W331</f>
        <v>0</v>
      </c>
      <c r="C332" s="33">
        <f>'Point A RAW Results'!I331+'Point A RAW Results'!N331+'Point A RAW Results'!S331+'Point A RAW Results'!X331</f>
        <v>0</v>
      </c>
      <c r="D332" s="33">
        <f>('Point A RAW Results'!J331+'Point A RAW Results'!K331+'Point A RAW Results'!O331+'Point A RAW Results'!P331+'Point A RAW Results'!T331+'Point A RAW Results'!U331+'Point A RAW Results'!Y331+'Point A RAW Results'!Z331)/2</f>
        <v>0</v>
      </c>
      <c r="E332" s="33">
        <f>'Point A RAW Results'!L331+'Point A RAW Results'!Q331+'Point A RAW Results'!V331+'Point A RAW Results'!AA331</f>
        <v>0</v>
      </c>
      <c r="F332" s="41"/>
      <c r="AX332" s="32"/>
      <c r="AY332" s="14">
        <v>0</v>
      </c>
      <c r="AZ332" s="14">
        <v>20</v>
      </c>
      <c r="BA332" s="15"/>
      <c r="BB332" s="16"/>
      <c r="BC332" s="17"/>
      <c r="BD332" s="18"/>
    </row>
    <row r="333" spans="1:56" x14ac:dyDescent="0.35">
      <c r="A333" s="32">
        <f>'Point A RAW Results'!A332</f>
        <v>0</v>
      </c>
      <c r="B333" s="33">
        <f>'Point A RAW Results'!H332+'Point A RAW Results'!M332+'Point A RAW Results'!R332+'Point A RAW Results'!W332</f>
        <v>0</v>
      </c>
      <c r="C333" s="33">
        <f>'Point A RAW Results'!I332+'Point A RAW Results'!N332+'Point A RAW Results'!S332+'Point A RAW Results'!X332</f>
        <v>0</v>
      </c>
      <c r="D333" s="33">
        <f>('Point A RAW Results'!J332+'Point A RAW Results'!K332+'Point A RAW Results'!O332+'Point A RAW Results'!P332+'Point A RAW Results'!T332+'Point A RAW Results'!U332+'Point A RAW Results'!Y332+'Point A RAW Results'!Z332)/2</f>
        <v>0</v>
      </c>
      <c r="E333" s="33">
        <f>'Point A RAW Results'!L332+'Point A RAW Results'!Q332+'Point A RAW Results'!V332+'Point A RAW Results'!AA332</f>
        <v>0</v>
      </c>
      <c r="F333" s="41"/>
      <c r="AX333" s="32"/>
      <c r="AY333" s="14">
        <v>0</v>
      </c>
      <c r="AZ333" s="14">
        <v>20</v>
      </c>
      <c r="BA333" s="15"/>
      <c r="BB333" s="16"/>
      <c r="BC333" s="17"/>
      <c r="BD333" s="18"/>
    </row>
    <row r="334" spans="1:56" x14ac:dyDescent="0.35">
      <c r="A334" s="32">
        <f>'Point A RAW Results'!A333</f>
        <v>0</v>
      </c>
      <c r="B334" s="33">
        <f>'Point A RAW Results'!H333+'Point A RAW Results'!M333+'Point A RAW Results'!R333+'Point A RAW Results'!W333</f>
        <v>0</v>
      </c>
      <c r="C334" s="33">
        <f>'Point A RAW Results'!I333+'Point A RAW Results'!N333+'Point A RAW Results'!S333+'Point A RAW Results'!X333</f>
        <v>0</v>
      </c>
      <c r="D334" s="33">
        <f>('Point A RAW Results'!J333+'Point A RAW Results'!K333+'Point A RAW Results'!O333+'Point A RAW Results'!P333+'Point A RAW Results'!T333+'Point A RAW Results'!U333+'Point A RAW Results'!Y333+'Point A RAW Results'!Z333)/2</f>
        <v>0</v>
      </c>
      <c r="E334" s="33">
        <f>'Point A RAW Results'!L333+'Point A RAW Results'!Q333+'Point A RAW Results'!V333+'Point A RAW Results'!AA333</f>
        <v>0</v>
      </c>
      <c r="F334" s="41"/>
      <c r="AX334" s="32"/>
      <c r="AY334" s="14">
        <v>20</v>
      </c>
      <c r="AZ334" s="14">
        <v>20</v>
      </c>
      <c r="BA334" s="15"/>
      <c r="BB334" s="16"/>
      <c r="BC334" s="17"/>
      <c r="BD334" s="18">
        <f>E39-$BF$3</f>
        <v>-20</v>
      </c>
    </row>
    <row r="335" spans="1:56" x14ac:dyDescent="0.35">
      <c r="A335" s="32">
        <f>'Point A RAW Results'!A334</f>
        <v>0</v>
      </c>
      <c r="B335" s="33">
        <f>'Point A RAW Results'!H334+'Point A RAW Results'!M334+'Point A RAW Results'!R334+'Point A RAW Results'!W334</f>
        <v>0</v>
      </c>
      <c r="C335" s="33">
        <f>'Point A RAW Results'!I334+'Point A RAW Results'!N334+'Point A RAW Results'!S334+'Point A RAW Results'!X334</f>
        <v>0</v>
      </c>
      <c r="D335" s="33">
        <f>('Point A RAW Results'!J334+'Point A RAW Results'!K334+'Point A RAW Results'!O334+'Point A RAW Results'!P334+'Point A RAW Results'!T334+'Point A RAW Results'!U334+'Point A RAW Results'!Y334+'Point A RAW Results'!Z334)/2</f>
        <v>0</v>
      </c>
      <c r="E335" s="33">
        <f>'Point A RAW Results'!L334+'Point A RAW Results'!Q334+'Point A RAW Results'!V334+'Point A RAW Results'!AA334</f>
        <v>0</v>
      </c>
      <c r="F335" s="41"/>
      <c r="AX335" s="32"/>
      <c r="AY335" s="14">
        <v>20</v>
      </c>
      <c r="AZ335" s="14">
        <v>0</v>
      </c>
      <c r="BA335" s="15">
        <f t="shared" ref="BA335" si="138">BA328</f>
        <v>-20</v>
      </c>
      <c r="BB335" s="16"/>
      <c r="BC335" s="17"/>
      <c r="BD335" s="18">
        <f t="shared" ref="BD335" si="139">BD334</f>
        <v>-20</v>
      </c>
    </row>
    <row r="336" spans="1:56" x14ac:dyDescent="0.35">
      <c r="A336" s="32">
        <f>'Point A RAW Results'!A335</f>
        <v>0</v>
      </c>
      <c r="B336" s="33">
        <f>'Point A RAW Results'!H335+'Point A RAW Results'!M335+'Point A RAW Results'!R335+'Point A RAW Results'!W335</f>
        <v>0</v>
      </c>
      <c r="C336" s="33">
        <f>'Point A RAW Results'!I335+'Point A RAW Results'!N335+'Point A RAW Results'!S335+'Point A RAW Results'!X335</f>
        <v>0</v>
      </c>
      <c r="D336" s="33">
        <f>('Point A RAW Results'!J335+'Point A RAW Results'!K335+'Point A RAW Results'!O335+'Point A RAW Results'!P335+'Point A RAW Results'!T335+'Point A RAW Results'!U335+'Point A RAW Results'!Y335+'Point A RAW Results'!Z335)/2</f>
        <v>0</v>
      </c>
      <c r="E336" s="33">
        <f>'Point A RAW Results'!L335+'Point A RAW Results'!Q335+'Point A RAW Results'!V335+'Point A RAW Results'!AA335</f>
        <v>0</v>
      </c>
      <c r="F336" s="41"/>
      <c r="AX336" s="32" t="s">
        <v>50</v>
      </c>
      <c r="AY336" s="63" t="s">
        <v>79</v>
      </c>
      <c r="AZ336" s="63" t="s">
        <v>80</v>
      </c>
      <c r="BA336" s="66" t="s">
        <v>5</v>
      </c>
      <c r="BB336" s="67" t="s">
        <v>6</v>
      </c>
      <c r="BC336" s="68" t="s">
        <v>3</v>
      </c>
      <c r="BD336" s="69" t="s">
        <v>4</v>
      </c>
    </row>
    <row r="337" spans="1:56" x14ac:dyDescent="0.35">
      <c r="A337" s="32">
        <f>'Point A RAW Results'!A336</f>
        <v>0</v>
      </c>
      <c r="B337" s="33">
        <f>'Point A RAW Results'!H336+'Point A RAW Results'!M336+'Point A RAW Results'!R336+'Point A RAW Results'!W336</f>
        <v>0</v>
      </c>
      <c r="C337" s="33">
        <f>'Point A RAW Results'!I336+'Point A RAW Results'!N336+'Point A RAW Results'!S336+'Point A RAW Results'!X336</f>
        <v>0</v>
      </c>
      <c r="D337" s="33">
        <f>('Point A RAW Results'!J336+'Point A RAW Results'!K336+'Point A RAW Results'!O336+'Point A RAW Results'!P336+'Point A RAW Results'!T336+'Point A RAW Results'!U336+'Point A RAW Results'!Y336+'Point A RAW Results'!Z336)/2</f>
        <v>0</v>
      </c>
      <c r="E337" s="33">
        <f>'Point A RAW Results'!L336+'Point A RAW Results'!Q336+'Point A RAW Results'!V336+'Point A RAW Results'!AA336</f>
        <v>0</v>
      </c>
      <c r="F337" s="41"/>
      <c r="AX337" s="32">
        <f>'Point A RAW Results'!A39</f>
        <v>0</v>
      </c>
      <c r="AY337" s="14">
        <v>20</v>
      </c>
      <c r="AZ337" s="14">
        <v>0</v>
      </c>
      <c r="BA337" s="15">
        <f>B40-$BF$3</f>
        <v>-20</v>
      </c>
      <c r="BB337" s="16">
        <f>C40-$BF$3</f>
        <v>-20</v>
      </c>
      <c r="BC337" s="17"/>
      <c r="BD337" s="18"/>
    </row>
    <row r="338" spans="1:56" x14ac:dyDescent="0.35">
      <c r="A338" s="32">
        <f>'Point A RAW Results'!A337</f>
        <v>0</v>
      </c>
      <c r="B338" s="33">
        <f>'Point A RAW Results'!H337+'Point A RAW Results'!M337+'Point A RAW Results'!R337+'Point A RAW Results'!W337</f>
        <v>0</v>
      </c>
      <c r="C338" s="33">
        <f>'Point A RAW Results'!I337+'Point A RAW Results'!N337+'Point A RAW Results'!S337+'Point A RAW Results'!X337</f>
        <v>0</v>
      </c>
      <c r="D338" s="33">
        <f>('Point A RAW Results'!J337+'Point A RAW Results'!K337+'Point A RAW Results'!O337+'Point A RAW Results'!P337+'Point A RAW Results'!T337+'Point A RAW Results'!U337+'Point A RAW Results'!Y337+'Point A RAW Results'!Z337)/2</f>
        <v>0</v>
      </c>
      <c r="E338" s="33">
        <f>'Point A RAW Results'!L337+'Point A RAW Results'!Q337+'Point A RAW Results'!V337+'Point A RAW Results'!AA337</f>
        <v>0</v>
      </c>
      <c r="F338" s="41"/>
      <c r="AX338" s="32"/>
      <c r="AY338" s="14">
        <v>20</v>
      </c>
      <c r="AZ338" s="14">
        <v>0</v>
      </c>
      <c r="BA338" s="15"/>
      <c r="BB338" s="16">
        <f t="shared" ref="BB338" si="140">BB337</f>
        <v>-20</v>
      </c>
      <c r="BC338" s="17">
        <f>D40-$BF$3</f>
        <v>-20</v>
      </c>
      <c r="BD338" s="18"/>
    </row>
    <row r="339" spans="1:56" x14ac:dyDescent="0.35">
      <c r="A339" s="32">
        <f>'Point A RAW Results'!A338</f>
        <v>0</v>
      </c>
      <c r="B339" s="33">
        <f>'Point A RAW Results'!H338+'Point A RAW Results'!M338+'Point A RAW Results'!R338+'Point A RAW Results'!W338</f>
        <v>0</v>
      </c>
      <c r="C339" s="33">
        <f>'Point A RAW Results'!I338+'Point A RAW Results'!N338+'Point A RAW Results'!S338+'Point A RAW Results'!X338</f>
        <v>0</v>
      </c>
      <c r="D339" s="33">
        <f>('Point A RAW Results'!J338+'Point A RAW Results'!K338+'Point A RAW Results'!O338+'Point A RAW Results'!P338+'Point A RAW Results'!T338+'Point A RAW Results'!U338+'Point A RAW Results'!Y338+'Point A RAW Results'!Z338)/2</f>
        <v>0</v>
      </c>
      <c r="E339" s="33">
        <f>'Point A RAW Results'!L338+'Point A RAW Results'!Q338+'Point A RAW Results'!V338+'Point A RAW Results'!AA338</f>
        <v>0</v>
      </c>
      <c r="F339" s="41"/>
      <c r="AX339" s="32"/>
      <c r="AY339" s="14">
        <v>20</v>
      </c>
      <c r="AZ339" s="14">
        <v>20</v>
      </c>
      <c r="BA339" s="15"/>
      <c r="BB339" s="16"/>
      <c r="BC339" s="17">
        <f t="shared" ref="BC339" si="141">BC338</f>
        <v>-20</v>
      </c>
      <c r="BD339" s="18"/>
    </row>
    <row r="340" spans="1:56" x14ac:dyDescent="0.35">
      <c r="A340" s="32">
        <f>'Point A RAW Results'!A339</f>
        <v>0</v>
      </c>
      <c r="B340" s="33">
        <f>'Point A RAW Results'!H339+'Point A RAW Results'!M339+'Point A RAW Results'!R339+'Point A RAW Results'!W339</f>
        <v>0</v>
      </c>
      <c r="C340" s="33">
        <f>'Point A RAW Results'!I339+'Point A RAW Results'!N339+'Point A RAW Results'!S339+'Point A RAW Results'!X339</f>
        <v>0</v>
      </c>
      <c r="D340" s="33">
        <f>('Point A RAW Results'!J339+'Point A RAW Results'!K339+'Point A RAW Results'!O339+'Point A RAW Results'!P339+'Point A RAW Results'!T339+'Point A RAW Results'!U339+'Point A RAW Results'!Y339+'Point A RAW Results'!Z339)/2</f>
        <v>0</v>
      </c>
      <c r="E340" s="33">
        <f>'Point A RAW Results'!L339+'Point A RAW Results'!Q339+'Point A RAW Results'!V339+'Point A RAW Results'!AA339</f>
        <v>0</v>
      </c>
      <c r="F340" s="41"/>
      <c r="AX340" s="32"/>
      <c r="AY340" s="14">
        <v>0</v>
      </c>
      <c r="AZ340" s="14">
        <v>20</v>
      </c>
      <c r="BA340" s="15"/>
      <c r="BB340" s="16"/>
      <c r="BC340" s="17"/>
      <c r="BD340" s="18"/>
    </row>
    <row r="341" spans="1:56" x14ac:dyDescent="0.35">
      <c r="A341" s="32">
        <f>'Point A RAW Results'!A340</f>
        <v>0</v>
      </c>
      <c r="B341" s="33">
        <f>'Point A RAW Results'!H340+'Point A RAW Results'!M340+'Point A RAW Results'!R340+'Point A RAW Results'!W340</f>
        <v>0</v>
      </c>
      <c r="C341" s="33">
        <f>'Point A RAW Results'!I340+'Point A RAW Results'!N340+'Point A RAW Results'!S340+'Point A RAW Results'!X340</f>
        <v>0</v>
      </c>
      <c r="D341" s="33">
        <f>('Point A RAW Results'!J340+'Point A RAW Results'!K340+'Point A RAW Results'!O340+'Point A RAW Results'!P340+'Point A RAW Results'!T340+'Point A RAW Results'!U340+'Point A RAW Results'!Y340+'Point A RAW Results'!Z340)/2</f>
        <v>0</v>
      </c>
      <c r="E341" s="33">
        <f>'Point A RAW Results'!L340+'Point A RAW Results'!Q340+'Point A RAW Results'!V340+'Point A RAW Results'!AA340</f>
        <v>0</v>
      </c>
      <c r="F341" s="41"/>
      <c r="AX341" s="32"/>
      <c r="AY341" s="14">
        <v>0</v>
      </c>
      <c r="AZ341" s="14">
        <v>20</v>
      </c>
      <c r="BA341" s="15"/>
      <c r="BB341" s="16"/>
      <c r="BC341" s="17"/>
      <c r="BD341" s="18"/>
    </row>
    <row r="342" spans="1:56" x14ac:dyDescent="0.35">
      <c r="A342" s="32">
        <f>'Point A RAW Results'!A341</f>
        <v>0</v>
      </c>
      <c r="B342" s="33">
        <f>'Point A RAW Results'!H341+'Point A RAW Results'!M341+'Point A RAW Results'!R341+'Point A RAW Results'!W341</f>
        <v>0</v>
      </c>
      <c r="C342" s="33">
        <f>'Point A RAW Results'!I341+'Point A RAW Results'!N341+'Point A RAW Results'!S341+'Point A RAW Results'!X341</f>
        <v>0</v>
      </c>
      <c r="D342" s="33">
        <f>('Point A RAW Results'!J341+'Point A RAW Results'!K341+'Point A RAW Results'!O341+'Point A RAW Results'!P341+'Point A RAW Results'!T341+'Point A RAW Results'!U341+'Point A RAW Results'!Y341+'Point A RAW Results'!Z341)/2</f>
        <v>0</v>
      </c>
      <c r="E342" s="33">
        <f>'Point A RAW Results'!L341+'Point A RAW Results'!Q341+'Point A RAW Results'!V341+'Point A RAW Results'!AA341</f>
        <v>0</v>
      </c>
      <c r="F342" s="41"/>
      <c r="AX342" s="32"/>
      <c r="AY342" s="14">
        <v>0</v>
      </c>
      <c r="AZ342" s="14">
        <v>20</v>
      </c>
      <c r="BA342" s="15"/>
      <c r="BB342" s="16"/>
      <c r="BC342" s="17"/>
      <c r="BD342" s="18"/>
    </row>
    <row r="343" spans="1:56" x14ac:dyDescent="0.35">
      <c r="A343" s="32">
        <f>'Point A RAW Results'!A342</f>
        <v>0</v>
      </c>
      <c r="B343" s="33">
        <f>'Point A RAW Results'!H342+'Point A RAW Results'!M342+'Point A RAW Results'!R342+'Point A RAW Results'!W342</f>
        <v>0</v>
      </c>
      <c r="C343" s="33">
        <f>'Point A RAW Results'!I342+'Point A RAW Results'!N342+'Point A RAW Results'!S342+'Point A RAW Results'!X342</f>
        <v>0</v>
      </c>
      <c r="D343" s="33">
        <f>('Point A RAW Results'!J342+'Point A RAW Results'!K342+'Point A RAW Results'!O342+'Point A RAW Results'!P342+'Point A RAW Results'!T342+'Point A RAW Results'!U342+'Point A RAW Results'!Y342+'Point A RAW Results'!Z342)/2</f>
        <v>0</v>
      </c>
      <c r="E343" s="33">
        <f>'Point A RAW Results'!L342+'Point A RAW Results'!Q342+'Point A RAW Results'!V342+'Point A RAW Results'!AA342</f>
        <v>0</v>
      </c>
      <c r="F343" s="41"/>
      <c r="AX343" s="32"/>
      <c r="AY343" s="14">
        <v>20</v>
      </c>
      <c r="AZ343" s="14">
        <v>20</v>
      </c>
      <c r="BA343" s="15"/>
      <c r="BB343" s="16"/>
      <c r="BC343" s="17"/>
      <c r="BD343" s="18">
        <f>E40-$BF$3</f>
        <v>-20</v>
      </c>
    </row>
    <row r="344" spans="1:56" x14ac:dyDescent="0.35">
      <c r="A344" s="32">
        <f>'Point A RAW Results'!A343</f>
        <v>0</v>
      </c>
      <c r="B344" s="33">
        <f>'Point A RAW Results'!H343+'Point A RAW Results'!M343+'Point A RAW Results'!R343+'Point A RAW Results'!W343</f>
        <v>0</v>
      </c>
      <c r="C344" s="33">
        <f>'Point A RAW Results'!I343+'Point A RAW Results'!N343+'Point A RAW Results'!S343+'Point A RAW Results'!X343</f>
        <v>0</v>
      </c>
      <c r="D344" s="33">
        <f>('Point A RAW Results'!J343+'Point A RAW Results'!K343+'Point A RAW Results'!O343+'Point A RAW Results'!P343+'Point A RAW Results'!T343+'Point A RAW Results'!U343+'Point A RAW Results'!Y343+'Point A RAW Results'!Z343)/2</f>
        <v>0</v>
      </c>
      <c r="E344" s="33">
        <f>'Point A RAW Results'!L343+'Point A RAW Results'!Q343+'Point A RAW Results'!V343+'Point A RAW Results'!AA343</f>
        <v>0</v>
      </c>
      <c r="F344" s="41"/>
      <c r="AX344" s="32"/>
      <c r="AY344" s="14">
        <v>20</v>
      </c>
      <c r="AZ344" s="14">
        <v>0</v>
      </c>
      <c r="BA344" s="15">
        <f t="shared" ref="BA344" si="142">BA337</f>
        <v>-20</v>
      </c>
      <c r="BB344" s="16"/>
      <c r="BC344" s="17"/>
      <c r="BD344" s="18">
        <f t="shared" ref="BD344" si="143">BD343</f>
        <v>-20</v>
      </c>
    </row>
    <row r="345" spans="1:56" x14ac:dyDescent="0.35">
      <c r="A345" s="32">
        <f>'Point A RAW Results'!A344</f>
        <v>0</v>
      </c>
      <c r="B345" s="33">
        <f>'Point A RAW Results'!H344+'Point A RAW Results'!M344+'Point A RAW Results'!R344+'Point A RAW Results'!W344</f>
        <v>0</v>
      </c>
      <c r="C345" s="33">
        <f>'Point A RAW Results'!I344+'Point A RAW Results'!N344+'Point A RAW Results'!S344+'Point A RAW Results'!X344</f>
        <v>0</v>
      </c>
      <c r="D345" s="33">
        <f>('Point A RAW Results'!J344+'Point A RAW Results'!K344+'Point A RAW Results'!O344+'Point A RAW Results'!P344+'Point A RAW Results'!T344+'Point A RAW Results'!U344+'Point A RAW Results'!Y344+'Point A RAW Results'!Z344)/2</f>
        <v>0</v>
      </c>
      <c r="E345" s="33">
        <f>'Point A RAW Results'!L344+'Point A RAW Results'!Q344+'Point A RAW Results'!V344+'Point A RAW Results'!AA344</f>
        <v>0</v>
      </c>
      <c r="F345" s="41"/>
      <c r="AX345" s="32" t="s">
        <v>50</v>
      </c>
      <c r="AY345" s="63" t="s">
        <v>79</v>
      </c>
      <c r="AZ345" s="63" t="s">
        <v>80</v>
      </c>
      <c r="BA345" s="66" t="s">
        <v>5</v>
      </c>
      <c r="BB345" s="67" t="s">
        <v>6</v>
      </c>
      <c r="BC345" s="68" t="s">
        <v>3</v>
      </c>
      <c r="BD345" s="69" t="s">
        <v>4</v>
      </c>
    </row>
    <row r="346" spans="1:56" x14ac:dyDescent="0.35">
      <c r="A346" s="32">
        <f>'Point A RAW Results'!A345</f>
        <v>0</v>
      </c>
      <c r="B346" s="33">
        <f>'Point A RAW Results'!H345+'Point A RAW Results'!M345+'Point A RAW Results'!R345+'Point A RAW Results'!W345</f>
        <v>0</v>
      </c>
      <c r="C346" s="33">
        <f>'Point A RAW Results'!I345+'Point A RAW Results'!N345+'Point A RAW Results'!S345+'Point A RAW Results'!X345</f>
        <v>0</v>
      </c>
      <c r="D346" s="33">
        <f>('Point A RAW Results'!J345+'Point A RAW Results'!K345+'Point A RAW Results'!O345+'Point A RAW Results'!P345+'Point A RAW Results'!T345+'Point A RAW Results'!U345+'Point A RAW Results'!Y345+'Point A RAW Results'!Z345)/2</f>
        <v>0</v>
      </c>
      <c r="E346" s="33">
        <f>'Point A RAW Results'!L345+'Point A RAW Results'!Q345+'Point A RAW Results'!V345+'Point A RAW Results'!AA345</f>
        <v>0</v>
      </c>
      <c r="F346" s="41"/>
      <c r="AX346" s="32">
        <f>'Point A RAW Results'!A40</f>
        <v>0</v>
      </c>
      <c r="AY346" s="14">
        <v>20</v>
      </c>
      <c r="AZ346" s="14">
        <v>0</v>
      </c>
      <c r="BA346" s="15">
        <f>B41-$BF$3</f>
        <v>-20</v>
      </c>
      <c r="BB346" s="16">
        <f>C41-$BF$3</f>
        <v>-20</v>
      </c>
      <c r="BC346" s="17"/>
      <c r="BD346" s="18"/>
    </row>
    <row r="347" spans="1:56" x14ac:dyDescent="0.35">
      <c r="A347" s="32">
        <f>'Point A RAW Results'!A346</f>
        <v>0</v>
      </c>
      <c r="B347" s="33">
        <f>'Point A RAW Results'!H346+'Point A RAW Results'!M346+'Point A RAW Results'!R346+'Point A RAW Results'!W346</f>
        <v>0</v>
      </c>
      <c r="C347" s="33">
        <f>'Point A RAW Results'!I346+'Point A RAW Results'!N346+'Point A RAW Results'!S346+'Point A RAW Results'!X346</f>
        <v>0</v>
      </c>
      <c r="D347" s="33">
        <f>('Point A RAW Results'!J346+'Point A RAW Results'!K346+'Point A RAW Results'!O346+'Point A RAW Results'!P346+'Point A RAW Results'!T346+'Point A RAW Results'!U346+'Point A RAW Results'!Y346+'Point A RAW Results'!Z346)/2</f>
        <v>0</v>
      </c>
      <c r="E347" s="33">
        <f>'Point A RAW Results'!L346+'Point A RAW Results'!Q346+'Point A RAW Results'!V346+'Point A RAW Results'!AA346</f>
        <v>0</v>
      </c>
      <c r="F347" s="41"/>
      <c r="AX347" s="32"/>
      <c r="AY347" s="14">
        <v>20</v>
      </c>
      <c r="AZ347" s="14">
        <v>0</v>
      </c>
      <c r="BA347" s="15"/>
      <c r="BB347" s="16">
        <f t="shared" ref="BB347" si="144">BB346</f>
        <v>-20</v>
      </c>
      <c r="BC347" s="17">
        <f>D41-$BF$3</f>
        <v>-20</v>
      </c>
      <c r="BD347" s="18"/>
    </row>
    <row r="348" spans="1:56" x14ac:dyDescent="0.35">
      <c r="A348" s="32">
        <f>'Point A RAW Results'!A347</f>
        <v>0</v>
      </c>
      <c r="B348" s="33">
        <f>'Point A RAW Results'!H347+'Point A RAW Results'!M347+'Point A RAW Results'!R347+'Point A RAW Results'!W347</f>
        <v>0</v>
      </c>
      <c r="C348" s="33">
        <f>'Point A RAW Results'!I347+'Point A RAW Results'!N347+'Point A RAW Results'!S347+'Point A RAW Results'!X347</f>
        <v>0</v>
      </c>
      <c r="D348" s="33">
        <f>('Point A RAW Results'!J347+'Point A RAW Results'!K347+'Point A RAW Results'!O347+'Point A RAW Results'!P347+'Point A RAW Results'!T347+'Point A RAW Results'!U347+'Point A RAW Results'!Y347+'Point A RAW Results'!Z347)/2</f>
        <v>0</v>
      </c>
      <c r="E348" s="33">
        <f>'Point A RAW Results'!L347+'Point A RAW Results'!Q347+'Point A RAW Results'!V347+'Point A RAW Results'!AA347</f>
        <v>0</v>
      </c>
      <c r="F348" s="41"/>
      <c r="AX348" s="32"/>
      <c r="AY348" s="14">
        <v>20</v>
      </c>
      <c r="AZ348" s="14">
        <v>20</v>
      </c>
      <c r="BA348" s="15"/>
      <c r="BB348" s="16"/>
      <c r="BC348" s="17">
        <f t="shared" ref="BC348" si="145">BC347</f>
        <v>-20</v>
      </c>
      <c r="BD348" s="18"/>
    </row>
    <row r="349" spans="1:56" x14ac:dyDescent="0.35">
      <c r="A349" s="32">
        <f>'Point A RAW Results'!A348</f>
        <v>0</v>
      </c>
      <c r="B349" s="33">
        <f>'Point A RAW Results'!H348+'Point A RAW Results'!M348+'Point A RAW Results'!R348+'Point A RAW Results'!W348</f>
        <v>0</v>
      </c>
      <c r="C349" s="33">
        <f>'Point A RAW Results'!I348+'Point A RAW Results'!N348+'Point A RAW Results'!S348+'Point A RAW Results'!X348</f>
        <v>0</v>
      </c>
      <c r="D349" s="33">
        <f>('Point A RAW Results'!J348+'Point A RAW Results'!K348+'Point A RAW Results'!O348+'Point A RAW Results'!P348+'Point A RAW Results'!T348+'Point A RAW Results'!U348+'Point A RAW Results'!Y348+'Point A RAW Results'!Z348)/2</f>
        <v>0</v>
      </c>
      <c r="E349" s="33">
        <f>'Point A RAW Results'!L348+'Point A RAW Results'!Q348+'Point A RAW Results'!V348+'Point A RAW Results'!AA348</f>
        <v>0</v>
      </c>
      <c r="F349" s="41"/>
      <c r="AX349" s="32"/>
      <c r="AY349" s="14">
        <v>0</v>
      </c>
      <c r="AZ349" s="14">
        <v>20</v>
      </c>
      <c r="BA349" s="15"/>
      <c r="BB349" s="16"/>
      <c r="BC349" s="17"/>
      <c r="BD349" s="18"/>
    </row>
    <row r="350" spans="1:56" x14ac:dyDescent="0.35">
      <c r="A350" s="32">
        <f>'Point A RAW Results'!A349</f>
        <v>0</v>
      </c>
      <c r="B350" s="33">
        <f>'Point A RAW Results'!H349+'Point A RAW Results'!M349+'Point A RAW Results'!R349+'Point A RAW Results'!W349</f>
        <v>0</v>
      </c>
      <c r="C350" s="33">
        <f>'Point A RAW Results'!I349+'Point A RAW Results'!N349+'Point A RAW Results'!S349+'Point A RAW Results'!X349</f>
        <v>0</v>
      </c>
      <c r="D350" s="33">
        <f>('Point A RAW Results'!J349+'Point A RAW Results'!K349+'Point A RAW Results'!O349+'Point A RAW Results'!P349+'Point A RAW Results'!T349+'Point A RAW Results'!U349+'Point A RAW Results'!Y349+'Point A RAW Results'!Z349)/2</f>
        <v>0</v>
      </c>
      <c r="E350" s="33">
        <f>'Point A RAW Results'!L349+'Point A RAW Results'!Q349+'Point A RAW Results'!V349+'Point A RAW Results'!AA349</f>
        <v>0</v>
      </c>
      <c r="F350" s="41"/>
      <c r="AX350" s="32"/>
      <c r="AY350" s="14">
        <v>0</v>
      </c>
      <c r="AZ350" s="14">
        <v>20</v>
      </c>
      <c r="BA350" s="15"/>
      <c r="BB350" s="16"/>
      <c r="BC350" s="17"/>
      <c r="BD350" s="18"/>
    </row>
    <row r="351" spans="1:56" x14ac:dyDescent="0.35">
      <c r="A351" s="32">
        <f>'Point A RAW Results'!A350</f>
        <v>0</v>
      </c>
      <c r="B351" s="33">
        <f>'Point A RAW Results'!H350+'Point A RAW Results'!M350+'Point A RAW Results'!R350+'Point A RAW Results'!W350</f>
        <v>0</v>
      </c>
      <c r="C351" s="33">
        <f>'Point A RAW Results'!I350+'Point A RAW Results'!N350+'Point A RAW Results'!S350+'Point A RAW Results'!X350</f>
        <v>0</v>
      </c>
      <c r="D351" s="33">
        <f>('Point A RAW Results'!J350+'Point A RAW Results'!K350+'Point A RAW Results'!O350+'Point A RAW Results'!P350+'Point A RAW Results'!T350+'Point A RAW Results'!U350+'Point A RAW Results'!Y350+'Point A RAW Results'!Z350)/2</f>
        <v>0</v>
      </c>
      <c r="E351" s="33">
        <f>'Point A RAW Results'!L350+'Point A RAW Results'!Q350+'Point A RAW Results'!V350+'Point A RAW Results'!AA350</f>
        <v>0</v>
      </c>
      <c r="F351" s="41"/>
      <c r="AX351" s="32"/>
      <c r="AY351" s="14">
        <v>0</v>
      </c>
      <c r="AZ351" s="14">
        <v>20</v>
      </c>
      <c r="BA351" s="15"/>
      <c r="BB351" s="16"/>
      <c r="BC351" s="17"/>
      <c r="BD351" s="18"/>
    </row>
    <row r="352" spans="1:56" x14ac:dyDescent="0.35">
      <c r="A352" s="32">
        <f>'Point A RAW Results'!A351</f>
        <v>0</v>
      </c>
      <c r="B352" s="33">
        <f>'Point A RAW Results'!H351+'Point A RAW Results'!M351+'Point A RAW Results'!R351+'Point A RAW Results'!W351</f>
        <v>0</v>
      </c>
      <c r="C352" s="33">
        <f>'Point A RAW Results'!I351+'Point A RAW Results'!N351+'Point A RAW Results'!S351+'Point A RAW Results'!X351</f>
        <v>0</v>
      </c>
      <c r="D352" s="33">
        <f>('Point A RAW Results'!J351+'Point A RAW Results'!K351+'Point A RAW Results'!O351+'Point A RAW Results'!P351+'Point A RAW Results'!T351+'Point A RAW Results'!U351+'Point A RAW Results'!Y351+'Point A RAW Results'!Z351)/2</f>
        <v>0</v>
      </c>
      <c r="E352" s="33">
        <f>'Point A RAW Results'!L351+'Point A RAW Results'!Q351+'Point A RAW Results'!V351+'Point A RAW Results'!AA351</f>
        <v>0</v>
      </c>
      <c r="F352" s="41"/>
      <c r="AX352" s="32"/>
      <c r="AY352" s="14">
        <v>20</v>
      </c>
      <c r="AZ352" s="14">
        <v>20</v>
      </c>
      <c r="BA352" s="15"/>
      <c r="BB352" s="16"/>
      <c r="BC352" s="17"/>
      <c r="BD352" s="18">
        <f>E41-$BF$3</f>
        <v>-20</v>
      </c>
    </row>
    <row r="353" spans="1:56" x14ac:dyDescent="0.35">
      <c r="A353" s="32">
        <f>'Point A RAW Results'!A352</f>
        <v>0</v>
      </c>
      <c r="B353" s="33">
        <f>'Point A RAW Results'!H352+'Point A RAW Results'!M352+'Point A RAW Results'!R352+'Point A RAW Results'!W352</f>
        <v>0</v>
      </c>
      <c r="C353" s="33">
        <f>'Point A RAW Results'!I352+'Point A RAW Results'!N352+'Point A RAW Results'!S352+'Point A RAW Results'!X352</f>
        <v>0</v>
      </c>
      <c r="D353" s="33">
        <f>('Point A RAW Results'!J352+'Point A RAW Results'!K352+'Point A RAW Results'!O352+'Point A RAW Results'!P352+'Point A RAW Results'!T352+'Point A RAW Results'!U352+'Point A RAW Results'!Y352+'Point A RAW Results'!Z352)/2</f>
        <v>0</v>
      </c>
      <c r="E353" s="33">
        <f>'Point A RAW Results'!L352+'Point A RAW Results'!Q352+'Point A RAW Results'!V352+'Point A RAW Results'!AA352</f>
        <v>0</v>
      </c>
      <c r="F353" s="41"/>
      <c r="AX353" s="32"/>
      <c r="AY353" s="14">
        <v>20</v>
      </c>
      <c r="AZ353" s="14">
        <v>0</v>
      </c>
      <c r="BA353" s="15">
        <f t="shared" ref="BA353" si="146">BA346</f>
        <v>-20</v>
      </c>
      <c r="BB353" s="16"/>
      <c r="BC353" s="17"/>
      <c r="BD353" s="18">
        <f t="shared" ref="BD353" si="147">BD352</f>
        <v>-20</v>
      </c>
    </row>
    <row r="354" spans="1:56" x14ac:dyDescent="0.35">
      <c r="A354" s="32">
        <f>'Point A RAW Results'!A353</f>
        <v>0</v>
      </c>
      <c r="B354" s="33">
        <f>'Point A RAW Results'!H353+'Point A RAW Results'!M353+'Point A RAW Results'!R353+'Point A RAW Results'!W353</f>
        <v>0</v>
      </c>
      <c r="C354" s="33">
        <f>'Point A RAW Results'!I353+'Point A RAW Results'!N353+'Point A RAW Results'!S353+'Point A RAW Results'!X353</f>
        <v>0</v>
      </c>
      <c r="D354" s="33">
        <f>('Point A RAW Results'!J353+'Point A RAW Results'!K353+'Point A RAW Results'!O353+'Point A RAW Results'!P353+'Point A RAW Results'!T353+'Point A RAW Results'!U353+'Point A RAW Results'!Y353+'Point A RAW Results'!Z353)/2</f>
        <v>0</v>
      </c>
      <c r="E354" s="33">
        <f>'Point A RAW Results'!L353+'Point A RAW Results'!Q353+'Point A RAW Results'!V353+'Point A RAW Results'!AA353</f>
        <v>0</v>
      </c>
      <c r="F354" s="41"/>
      <c r="AX354" s="32" t="s">
        <v>50</v>
      </c>
      <c r="AY354" s="63" t="s">
        <v>79</v>
      </c>
      <c r="AZ354" s="63" t="s">
        <v>80</v>
      </c>
      <c r="BA354" s="66" t="s">
        <v>5</v>
      </c>
      <c r="BB354" s="67" t="s">
        <v>6</v>
      </c>
      <c r="BC354" s="68" t="s">
        <v>3</v>
      </c>
      <c r="BD354" s="69" t="s">
        <v>4</v>
      </c>
    </row>
    <row r="355" spans="1:56" x14ac:dyDescent="0.35">
      <c r="A355" s="32">
        <f>'Point A RAW Results'!A354</f>
        <v>0</v>
      </c>
      <c r="B355" s="33">
        <f>'Point A RAW Results'!H354+'Point A RAW Results'!M354+'Point A RAW Results'!R354+'Point A RAW Results'!W354</f>
        <v>0</v>
      </c>
      <c r="C355" s="33">
        <f>'Point A RAW Results'!I354+'Point A RAW Results'!N354+'Point A RAW Results'!S354+'Point A RAW Results'!X354</f>
        <v>0</v>
      </c>
      <c r="D355" s="33">
        <f>('Point A RAW Results'!J354+'Point A RAW Results'!K354+'Point A RAW Results'!O354+'Point A RAW Results'!P354+'Point A RAW Results'!T354+'Point A RAW Results'!U354+'Point A RAW Results'!Y354+'Point A RAW Results'!Z354)/2</f>
        <v>0</v>
      </c>
      <c r="E355" s="33">
        <f>'Point A RAW Results'!L354+'Point A RAW Results'!Q354+'Point A RAW Results'!V354+'Point A RAW Results'!AA354</f>
        <v>0</v>
      </c>
      <c r="F355" s="41"/>
      <c r="AX355" s="32">
        <f>'Point A RAW Results'!A41</f>
        <v>0</v>
      </c>
      <c r="AY355" s="14">
        <v>20</v>
      </c>
      <c r="AZ355" s="14">
        <v>0</v>
      </c>
      <c r="BA355" s="15">
        <f>B42-$BF$3</f>
        <v>-20</v>
      </c>
      <c r="BB355" s="16">
        <f>C42-$BF$3</f>
        <v>-20</v>
      </c>
      <c r="BC355" s="17"/>
      <c r="BD355" s="18"/>
    </row>
    <row r="356" spans="1:56" x14ac:dyDescent="0.35">
      <c r="A356" s="32">
        <f>'Point A RAW Results'!A355</f>
        <v>0</v>
      </c>
      <c r="B356" s="33">
        <f>'Point A RAW Results'!H355+'Point A RAW Results'!M355+'Point A RAW Results'!R355+'Point A RAW Results'!W355</f>
        <v>0</v>
      </c>
      <c r="C356" s="33">
        <f>'Point A RAW Results'!I355+'Point A RAW Results'!N355+'Point A RAW Results'!S355+'Point A RAW Results'!X355</f>
        <v>0</v>
      </c>
      <c r="D356" s="33">
        <f>('Point A RAW Results'!J355+'Point A RAW Results'!K355+'Point A RAW Results'!O355+'Point A RAW Results'!P355+'Point A RAW Results'!T355+'Point A RAW Results'!U355+'Point A RAW Results'!Y355+'Point A RAW Results'!Z355)/2</f>
        <v>0</v>
      </c>
      <c r="E356" s="33">
        <f>'Point A RAW Results'!L355+'Point A RAW Results'!Q355+'Point A RAW Results'!V355+'Point A RAW Results'!AA355</f>
        <v>0</v>
      </c>
      <c r="F356" s="41"/>
      <c r="AX356" s="32"/>
      <c r="AY356" s="14">
        <v>20</v>
      </c>
      <c r="AZ356" s="14">
        <v>0</v>
      </c>
      <c r="BA356" s="15"/>
      <c r="BB356" s="16">
        <f t="shared" ref="BB356" si="148">BB355</f>
        <v>-20</v>
      </c>
      <c r="BC356" s="17">
        <f>D42-$BF$3</f>
        <v>-20</v>
      </c>
      <c r="BD356" s="18"/>
    </row>
    <row r="357" spans="1:56" x14ac:dyDescent="0.35">
      <c r="A357" s="32">
        <f>'Point A RAW Results'!A356</f>
        <v>0</v>
      </c>
      <c r="B357" s="33">
        <f>'Point A RAW Results'!H356+'Point A RAW Results'!M356+'Point A RAW Results'!R356+'Point A RAW Results'!W356</f>
        <v>0</v>
      </c>
      <c r="C357" s="33">
        <f>'Point A RAW Results'!I356+'Point A RAW Results'!N356+'Point A RAW Results'!S356+'Point A RAW Results'!X356</f>
        <v>0</v>
      </c>
      <c r="D357" s="33">
        <f>('Point A RAW Results'!J356+'Point A RAW Results'!K356+'Point A RAW Results'!O356+'Point A RAW Results'!P356+'Point A RAW Results'!T356+'Point A RAW Results'!U356+'Point A RAW Results'!Y356+'Point A RAW Results'!Z356)/2</f>
        <v>0</v>
      </c>
      <c r="E357" s="33">
        <f>'Point A RAW Results'!L356+'Point A RAW Results'!Q356+'Point A RAW Results'!V356+'Point A RAW Results'!AA356</f>
        <v>0</v>
      </c>
      <c r="F357" s="41"/>
      <c r="AX357" s="32"/>
      <c r="AY357" s="14">
        <v>20</v>
      </c>
      <c r="AZ357" s="14">
        <v>20</v>
      </c>
      <c r="BA357" s="15"/>
      <c r="BB357" s="16"/>
      <c r="BC357" s="17">
        <f t="shared" ref="BC357" si="149">BC356</f>
        <v>-20</v>
      </c>
      <c r="BD357" s="18"/>
    </row>
    <row r="358" spans="1:56" x14ac:dyDescent="0.35">
      <c r="A358" s="32">
        <f>'Point A RAW Results'!A357</f>
        <v>0</v>
      </c>
      <c r="B358" s="33">
        <f>'Point A RAW Results'!H357+'Point A RAW Results'!M357+'Point A RAW Results'!R357+'Point A RAW Results'!W357</f>
        <v>0</v>
      </c>
      <c r="C358" s="33">
        <f>'Point A RAW Results'!I357+'Point A RAW Results'!N357+'Point A RAW Results'!S357+'Point A RAW Results'!X357</f>
        <v>0</v>
      </c>
      <c r="D358" s="33">
        <f>('Point A RAW Results'!J357+'Point A RAW Results'!K357+'Point A RAW Results'!O357+'Point A RAW Results'!P357+'Point A RAW Results'!T357+'Point A RAW Results'!U357+'Point A RAW Results'!Y357+'Point A RAW Results'!Z357)/2</f>
        <v>0</v>
      </c>
      <c r="E358" s="33">
        <f>'Point A RAW Results'!L357+'Point A RAW Results'!Q357+'Point A RAW Results'!V357+'Point A RAW Results'!AA357</f>
        <v>0</v>
      </c>
      <c r="F358" s="41"/>
      <c r="AX358" s="32"/>
      <c r="AY358" s="14">
        <v>0</v>
      </c>
      <c r="AZ358" s="14">
        <v>20</v>
      </c>
      <c r="BA358" s="15"/>
      <c r="BB358" s="16"/>
      <c r="BC358" s="17"/>
      <c r="BD358" s="18"/>
    </row>
    <row r="359" spans="1:56" x14ac:dyDescent="0.35">
      <c r="A359" s="32">
        <f>'Point A RAW Results'!A358</f>
        <v>0</v>
      </c>
      <c r="B359" s="33">
        <f>'Point A RAW Results'!H358+'Point A RAW Results'!M358+'Point A RAW Results'!R358+'Point A RAW Results'!W358</f>
        <v>0</v>
      </c>
      <c r="C359" s="33">
        <f>'Point A RAW Results'!I358+'Point A RAW Results'!N358+'Point A RAW Results'!S358+'Point A RAW Results'!X358</f>
        <v>0</v>
      </c>
      <c r="D359" s="33">
        <f>('Point A RAW Results'!J358+'Point A RAW Results'!K358+'Point A RAW Results'!O358+'Point A RAW Results'!P358+'Point A RAW Results'!T358+'Point A RAW Results'!U358+'Point A RAW Results'!Y358+'Point A RAW Results'!Z358)/2</f>
        <v>0</v>
      </c>
      <c r="E359" s="33">
        <f>'Point A RAW Results'!L358+'Point A RAW Results'!Q358+'Point A RAW Results'!V358+'Point A RAW Results'!AA358</f>
        <v>0</v>
      </c>
      <c r="F359" s="41"/>
      <c r="AX359" s="32"/>
      <c r="AY359" s="14">
        <v>0</v>
      </c>
      <c r="AZ359" s="14">
        <v>20</v>
      </c>
      <c r="BA359" s="15"/>
      <c r="BB359" s="16"/>
      <c r="BC359" s="17"/>
      <c r="BD359" s="18"/>
    </row>
    <row r="360" spans="1:56" x14ac:dyDescent="0.35">
      <c r="A360" s="32">
        <f>'Point A RAW Results'!A359</f>
        <v>0</v>
      </c>
      <c r="B360" s="33">
        <f>'Point A RAW Results'!H359+'Point A RAW Results'!M359+'Point A RAW Results'!R359+'Point A RAW Results'!W359</f>
        <v>0</v>
      </c>
      <c r="C360" s="33">
        <f>'Point A RAW Results'!I359+'Point A RAW Results'!N359+'Point A RAW Results'!S359+'Point A RAW Results'!X359</f>
        <v>0</v>
      </c>
      <c r="D360" s="33">
        <f>('Point A RAW Results'!J359+'Point A RAW Results'!K359+'Point A RAW Results'!O359+'Point A RAW Results'!P359+'Point A RAW Results'!T359+'Point A RAW Results'!U359+'Point A RAW Results'!Y359+'Point A RAW Results'!Z359)/2</f>
        <v>0</v>
      </c>
      <c r="E360" s="33">
        <f>'Point A RAW Results'!L359+'Point A RAW Results'!Q359+'Point A RAW Results'!V359+'Point A RAW Results'!AA359</f>
        <v>0</v>
      </c>
      <c r="F360" s="41"/>
      <c r="AX360" s="32"/>
      <c r="AY360" s="14">
        <v>0</v>
      </c>
      <c r="AZ360" s="14">
        <v>20</v>
      </c>
      <c r="BA360" s="15"/>
      <c r="BB360" s="16"/>
      <c r="BC360" s="17"/>
      <c r="BD360" s="18"/>
    </row>
    <row r="361" spans="1:56" x14ac:dyDescent="0.35">
      <c r="A361" s="32">
        <f>'Point A RAW Results'!A360</f>
        <v>0</v>
      </c>
      <c r="B361" s="33">
        <f>'Point A RAW Results'!H360+'Point A RAW Results'!M360+'Point A RAW Results'!R360+'Point A RAW Results'!W360</f>
        <v>0</v>
      </c>
      <c r="C361" s="33">
        <f>'Point A RAW Results'!I360+'Point A RAW Results'!N360+'Point A RAW Results'!S360+'Point A RAW Results'!X360</f>
        <v>0</v>
      </c>
      <c r="D361" s="33">
        <f>('Point A RAW Results'!J360+'Point A RAW Results'!K360+'Point A RAW Results'!O360+'Point A RAW Results'!P360+'Point A RAW Results'!T360+'Point A RAW Results'!U360+'Point A RAW Results'!Y360+'Point A RAW Results'!Z360)/2</f>
        <v>0</v>
      </c>
      <c r="E361" s="33">
        <f>'Point A RAW Results'!L360+'Point A RAW Results'!Q360+'Point A RAW Results'!V360+'Point A RAW Results'!AA360</f>
        <v>0</v>
      </c>
      <c r="F361" s="41"/>
      <c r="AX361" s="32"/>
      <c r="AY361" s="14">
        <v>20</v>
      </c>
      <c r="AZ361" s="14">
        <v>20</v>
      </c>
      <c r="BA361" s="15"/>
      <c r="BB361" s="16"/>
      <c r="BC361" s="17"/>
      <c r="BD361" s="18">
        <f>E42-$BF$3</f>
        <v>-20</v>
      </c>
    </row>
    <row r="362" spans="1:56" x14ac:dyDescent="0.35">
      <c r="A362" s="32">
        <f>'Point A RAW Results'!A361</f>
        <v>0</v>
      </c>
      <c r="B362" s="33">
        <f>'Point A RAW Results'!H361+'Point A RAW Results'!M361+'Point A RAW Results'!R361+'Point A RAW Results'!W361</f>
        <v>0</v>
      </c>
      <c r="C362" s="33">
        <f>'Point A RAW Results'!I361+'Point A RAW Results'!N361+'Point A RAW Results'!S361+'Point A RAW Results'!X361</f>
        <v>0</v>
      </c>
      <c r="D362" s="33">
        <f>('Point A RAW Results'!J361+'Point A RAW Results'!K361+'Point A RAW Results'!O361+'Point A RAW Results'!P361+'Point A RAW Results'!T361+'Point A RAW Results'!U361+'Point A RAW Results'!Y361+'Point A RAW Results'!Z361)/2</f>
        <v>0</v>
      </c>
      <c r="E362" s="33">
        <f>'Point A RAW Results'!L361+'Point A RAW Results'!Q361+'Point A RAW Results'!V361+'Point A RAW Results'!AA361</f>
        <v>0</v>
      </c>
      <c r="F362" s="41"/>
      <c r="AX362" s="32"/>
      <c r="AY362" s="14">
        <v>20</v>
      </c>
      <c r="AZ362" s="14">
        <v>0</v>
      </c>
      <c r="BA362" s="15">
        <f t="shared" ref="BA362" si="150">BA355</f>
        <v>-20</v>
      </c>
      <c r="BB362" s="16"/>
      <c r="BC362" s="17"/>
      <c r="BD362" s="18">
        <f t="shared" ref="BD362" si="151">BD361</f>
        <v>-20</v>
      </c>
    </row>
    <row r="363" spans="1:56" x14ac:dyDescent="0.35">
      <c r="A363" s="32">
        <f>'Point A RAW Results'!A362</f>
        <v>0</v>
      </c>
      <c r="B363" s="33">
        <f>'Point A RAW Results'!H362+'Point A RAW Results'!M362+'Point A RAW Results'!R362+'Point A RAW Results'!W362</f>
        <v>0</v>
      </c>
      <c r="C363" s="33">
        <f>'Point A RAW Results'!I362+'Point A RAW Results'!N362+'Point A RAW Results'!S362+'Point A RAW Results'!X362</f>
        <v>0</v>
      </c>
      <c r="D363" s="33">
        <f>('Point A RAW Results'!J362+'Point A RAW Results'!K362+'Point A RAW Results'!O362+'Point A RAW Results'!P362+'Point A RAW Results'!T362+'Point A RAW Results'!U362+'Point A RAW Results'!Y362+'Point A RAW Results'!Z362)/2</f>
        <v>0</v>
      </c>
      <c r="E363" s="33">
        <f>'Point A RAW Results'!L362+'Point A RAW Results'!Q362+'Point A RAW Results'!V362+'Point A RAW Results'!AA362</f>
        <v>0</v>
      </c>
      <c r="F363" s="41"/>
    </row>
    <row r="364" spans="1:56" x14ac:dyDescent="0.35">
      <c r="A364" s="32">
        <f>'Point A RAW Results'!A363</f>
        <v>0</v>
      </c>
      <c r="B364" s="33">
        <f>'Point A RAW Results'!H363+'Point A RAW Results'!M363+'Point A RAW Results'!R363+'Point A RAW Results'!W363</f>
        <v>0</v>
      </c>
      <c r="C364" s="33">
        <f>'Point A RAW Results'!I363+'Point A RAW Results'!N363+'Point A RAW Results'!S363+'Point A RAW Results'!X363</f>
        <v>0</v>
      </c>
      <c r="D364" s="33">
        <f>('Point A RAW Results'!J363+'Point A RAW Results'!K363+'Point A RAW Results'!O363+'Point A RAW Results'!P363+'Point A RAW Results'!T363+'Point A RAW Results'!U363+'Point A RAW Results'!Y363+'Point A RAW Results'!Z363)/2</f>
        <v>0</v>
      </c>
      <c r="E364" s="33">
        <f>'Point A RAW Results'!L363+'Point A RAW Results'!Q363+'Point A RAW Results'!V363+'Point A RAW Results'!AA363</f>
        <v>0</v>
      </c>
      <c r="F364" s="41"/>
    </row>
    <row r="365" spans="1:56" x14ac:dyDescent="0.35">
      <c r="A365" s="32">
        <f>'Point A RAW Results'!A364</f>
        <v>0</v>
      </c>
      <c r="B365" s="33">
        <f>'Point A RAW Results'!H364+'Point A RAW Results'!M364+'Point A RAW Results'!R364+'Point A RAW Results'!W364</f>
        <v>0</v>
      </c>
      <c r="C365" s="33">
        <f>'Point A RAW Results'!I364+'Point A RAW Results'!N364+'Point A RAW Results'!S364+'Point A RAW Results'!X364</f>
        <v>0</v>
      </c>
      <c r="D365" s="33">
        <f>('Point A RAW Results'!J364+'Point A RAW Results'!K364+'Point A RAW Results'!O364+'Point A RAW Results'!P364+'Point A RAW Results'!T364+'Point A RAW Results'!U364+'Point A RAW Results'!Y364+'Point A RAW Results'!Z364)/2</f>
        <v>0</v>
      </c>
      <c r="E365" s="33">
        <f>'Point A RAW Results'!L364+'Point A RAW Results'!Q364+'Point A RAW Results'!V364+'Point A RAW Results'!AA364</f>
        <v>0</v>
      </c>
      <c r="F365" s="41"/>
    </row>
    <row r="366" spans="1:56" x14ac:dyDescent="0.35">
      <c r="A366" s="32">
        <f>'Point A RAW Results'!A365</f>
        <v>0</v>
      </c>
      <c r="B366" s="33">
        <f>'Point A RAW Results'!H365+'Point A RAW Results'!M365+'Point A RAW Results'!R365+'Point A RAW Results'!W365</f>
        <v>0</v>
      </c>
      <c r="C366" s="33">
        <f>'Point A RAW Results'!I365+'Point A RAW Results'!N365+'Point A RAW Results'!S365+'Point A RAW Results'!X365</f>
        <v>0</v>
      </c>
      <c r="D366" s="33">
        <f>('Point A RAW Results'!J365+'Point A RAW Results'!K365+'Point A RAW Results'!O365+'Point A RAW Results'!P365+'Point A RAW Results'!T365+'Point A RAW Results'!U365+'Point A RAW Results'!Y365+'Point A RAW Results'!Z365)/2</f>
        <v>0</v>
      </c>
      <c r="E366" s="33">
        <f>'Point A RAW Results'!L365+'Point A RAW Results'!Q365+'Point A RAW Results'!V365+'Point A RAW Results'!AA365</f>
        <v>0</v>
      </c>
      <c r="F366" s="41"/>
    </row>
    <row r="367" spans="1:56" x14ac:dyDescent="0.35">
      <c r="A367" s="32">
        <f>'Point A RAW Results'!A366</f>
        <v>0</v>
      </c>
      <c r="B367" s="33">
        <f>'Point A RAW Results'!H366+'Point A RAW Results'!M366+'Point A RAW Results'!R366+'Point A RAW Results'!W366</f>
        <v>0</v>
      </c>
      <c r="C367" s="33">
        <f>'Point A RAW Results'!I366+'Point A RAW Results'!N366+'Point A RAW Results'!S366+'Point A RAW Results'!X366</f>
        <v>0</v>
      </c>
      <c r="D367" s="33">
        <f>('Point A RAW Results'!J366+'Point A RAW Results'!K366+'Point A RAW Results'!O366+'Point A RAW Results'!P366+'Point A RAW Results'!T366+'Point A RAW Results'!U366+'Point A RAW Results'!Y366+'Point A RAW Results'!Z366)/2</f>
        <v>0</v>
      </c>
      <c r="E367" s="33">
        <f>'Point A RAW Results'!L366+'Point A RAW Results'!Q366+'Point A RAW Results'!V366+'Point A RAW Results'!AA366</f>
        <v>0</v>
      </c>
      <c r="F367" s="41"/>
    </row>
    <row r="368" spans="1:56" x14ac:dyDescent="0.35">
      <c r="A368" s="32">
        <f>'Point A RAW Results'!A367</f>
        <v>0</v>
      </c>
      <c r="B368" s="33">
        <f>'Point A RAW Results'!H367+'Point A RAW Results'!M367+'Point A RAW Results'!R367+'Point A RAW Results'!W367</f>
        <v>0</v>
      </c>
      <c r="C368" s="33">
        <f>'Point A RAW Results'!I367+'Point A RAW Results'!N367+'Point A RAW Results'!S367+'Point A RAW Results'!X367</f>
        <v>0</v>
      </c>
      <c r="D368" s="33">
        <f>('Point A RAW Results'!J367+'Point A RAW Results'!K367+'Point A RAW Results'!O367+'Point A RAW Results'!P367+'Point A RAW Results'!T367+'Point A RAW Results'!U367+'Point A RAW Results'!Y367+'Point A RAW Results'!Z367)/2</f>
        <v>0</v>
      </c>
      <c r="E368" s="33">
        <f>'Point A RAW Results'!L367+'Point A RAW Results'!Q367+'Point A RAW Results'!V367+'Point A RAW Results'!AA367</f>
        <v>0</v>
      </c>
      <c r="F368" s="41"/>
    </row>
    <row r="369" spans="1:6" x14ac:dyDescent="0.35">
      <c r="A369" s="32">
        <f>'Point A RAW Results'!A368</f>
        <v>0</v>
      </c>
      <c r="B369" s="33">
        <f>'Point A RAW Results'!H368+'Point A RAW Results'!M368+'Point A RAW Results'!R368+'Point A RAW Results'!W368</f>
        <v>0</v>
      </c>
      <c r="C369" s="33">
        <f>'Point A RAW Results'!I368+'Point A RAW Results'!N368+'Point A RAW Results'!S368+'Point A RAW Results'!X368</f>
        <v>0</v>
      </c>
      <c r="D369" s="33">
        <f>('Point A RAW Results'!J368+'Point A RAW Results'!K368+'Point A RAW Results'!O368+'Point A RAW Results'!P368+'Point A RAW Results'!T368+'Point A RAW Results'!U368+'Point A RAW Results'!Y368+'Point A RAW Results'!Z368)/2</f>
        <v>0</v>
      </c>
      <c r="E369" s="33">
        <f>'Point A RAW Results'!L368+'Point A RAW Results'!Q368+'Point A RAW Results'!V368+'Point A RAW Results'!AA368</f>
        <v>0</v>
      </c>
      <c r="F369" s="41"/>
    </row>
    <row r="370" spans="1:6" x14ac:dyDescent="0.35">
      <c r="A370" s="32">
        <f>'Point A RAW Results'!A369</f>
        <v>0</v>
      </c>
      <c r="B370" s="33">
        <f>'Point A RAW Results'!H369+'Point A RAW Results'!M369+'Point A RAW Results'!R369+'Point A RAW Results'!W369</f>
        <v>0</v>
      </c>
      <c r="C370" s="33">
        <f>'Point A RAW Results'!I369+'Point A RAW Results'!N369+'Point A RAW Results'!S369+'Point A RAW Results'!X369</f>
        <v>0</v>
      </c>
      <c r="D370" s="33">
        <f>('Point A RAW Results'!J369+'Point A RAW Results'!K369+'Point A RAW Results'!O369+'Point A RAW Results'!P369+'Point A RAW Results'!T369+'Point A RAW Results'!U369+'Point A RAW Results'!Y369+'Point A RAW Results'!Z369)/2</f>
        <v>0</v>
      </c>
      <c r="E370" s="33">
        <f>'Point A RAW Results'!L369+'Point A RAW Results'!Q369+'Point A RAW Results'!V369+'Point A RAW Results'!AA369</f>
        <v>0</v>
      </c>
      <c r="F370" s="41"/>
    </row>
    <row r="371" spans="1:6" x14ac:dyDescent="0.35">
      <c r="A371" s="32">
        <f>'Point A RAW Results'!A370</f>
        <v>0</v>
      </c>
      <c r="B371" s="33">
        <f>'Point A RAW Results'!H370+'Point A RAW Results'!M370+'Point A RAW Results'!R370+'Point A RAW Results'!W370</f>
        <v>0</v>
      </c>
      <c r="C371" s="33">
        <f>'Point A RAW Results'!I370+'Point A RAW Results'!N370+'Point A RAW Results'!S370+'Point A RAW Results'!X370</f>
        <v>0</v>
      </c>
      <c r="D371" s="33">
        <f>('Point A RAW Results'!J370+'Point A RAW Results'!K370+'Point A RAW Results'!O370+'Point A RAW Results'!P370+'Point A RAW Results'!T370+'Point A RAW Results'!U370+'Point A RAW Results'!Y370+'Point A RAW Results'!Z370)/2</f>
        <v>0</v>
      </c>
      <c r="E371" s="33">
        <f>'Point A RAW Results'!L370+'Point A RAW Results'!Q370+'Point A RAW Results'!V370+'Point A RAW Results'!AA370</f>
        <v>0</v>
      </c>
      <c r="F371" s="41"/>
    </row>
    <row r="372" spans="1:6" x14ac:dyDescent="0.35">
      <c r="A372" s="32">
        <f>'Point A RAW Results'!A371</f>
        <v>0</v>
      </c>
      <c r="B372" s="33">
        <f>'Point A RAW Results'!H371+'Point A RAW Results'!M371+'Point A RAW Results'!R371+'Point A RAW Results'!W371</f>
        <v>0</v>
      </c>
      <c r="C372" s="33">
        <f>'Point A RAW Results'!I371+'Point A RAW Results'!N371+'Point A RAW Results'!S371+'Point A RAW Results'!X371</f>
        <v>0</v>
      </c>
      <c r="D372" s="33">
        <f>('Point A RAW Results'!J371+'Point A RAW Results'!K371+'Point A RAW Results'!O371+'Point A RAW Results'!P371+'Point A RAW Results'!T371+'Point A RAW Results'!U371+'Point A RAW Results'!Y371+'Point A RAW Results'!Z371)/2</f>
        <v>0</v>
      </c>
      <c r="E372" s="33">
        <f>'Point A RAW Results'!L371+'Point A RAW Results'!Q371+'Point A RAW Results'!V371+'Point A RAW Results'!AA371</f>
        <v>0</v>
      </c>
      <c r="F372" s="41"/>
    </row>
    <row r="373" spans="1:6" x14ac:dyDescent="0.35">
      <c r="A373" s="32">
        <f>'Point A RAW Results'!A372</f>
        <v>0</v>
      </c>
      <c r="B373" s="33">
        <f>'Point A RAW Results'!H372+'Point A RAW Results'!M372+'Point A RAW Results'!R372+'Point A RAW Results'!W372</f>
        <v>0</v>
      </c>
      <c r="C373" s="33">
        <f>'Point A RAW Results'!I372+'Point A RAW Results'!N372+'Point A RAW Results'!S372+'Point A RAW Results'!X372</f>
        <v>0</v>
      </c>
      <c r="D373" s="33">
        <f>('Point A RAW Results'!J372+'Point A RAW Results'!K372+'Point A RAW Results'!O372+'Point A RAW Results'!P372+'Point A RAW Results'!T372+'Point A RAW Results'!U372+'Point A RAW Results'!Y372+'Point A RAW Results'!Z372)/2</f>
        <v>0</v>
      </c>
      <c r="E373" s="33">
        <f>'Point A RAW Results'!L372+'Point A RAW Results'!Q372+'Point A RAW Results'!V372+'Point A RAW Results'!AA372</f>
        <v>0</v>
      </c>
      <c r="F373" s="41"/>
    </row>
    <row r="374" spans="1:6" x14ac:dyDescent="0.35">
      <c r="A374" s="32">
        <f>'Point A RAW Results'!A373</f>
        <v>0</v>
      </c>
      <c r="B374" s="33">
        <f>'Point A RAW Results'!H373+'Point A RAW Results'!M373+'Point A RAW Results'!R373+'Point A RAW Results'!W373</f>
        <v>0</v>
      </c>
      <c r="C374" s="33">
        <f>'Point A RAW Results'!I373+'Point A RAW Results'!N373+'Point A RAW Results'!S373+'Point A RAW Results'!X373</f>
        <v>0</v>
      </c>
      <c r="D374" s="33">
        <f>('Point A RAW Results'!J373+'Point A RAW Results'!K373+'Point A RAW Results'!O373+'Point A RAW Results'!P373+'Point A RAW Results'!T373+'Point A RAW Results'!U373+'Point A RAW Results'!Y373+'Point A RAW Results'!Z373)/2</f>
        <v>0</v>
      </c>
      <c r="E374" s="33">
        <f>'Point A RAW Results'!L373+'Point A RAW Results'!Q373+'Point A RAW Results'!V373+'Point A RAW Results'!AA373</f>
        <v>0</v>
      </c>
      <c r="F374" s="41"/>
    </row>
    <row r="375" spans="1:6" x14ac:dyDescent="0.35">
      <c r="A375" s="32">
        <f>'Point A RAW Results'!A374</f>
        <v>0</v>
      </c>
      <c r="B375" s="33">
        <f>'Point A RAW Results'!H374+'Point A RAW Results'!M374+'Point A RAW Results'!R374+'Point A RAW Results'!W374</f>
        <v>0</v>
      </c>
      <c r="C375" s="33">
        <f>'Point A RAW Results'!I374+'Point A RAW Results'!N374+'Point A RAW Results'!S374+'Point A RAW Results'!X374</f>
        <v>0</v>
      </c>
      <c r="D375" s="33">
        <f>('Point A RAW Results'!J374+'Point A RAW Results'!K374+'Point A RAW Results'!O374+'Point A RAW Results'!P374+'Point A RAW Results'!T374+'Point A RAW Results'!U374+'Point A RAW Results'!Y374+'Point A RAW Results'!Z374)/2</f>
        <v>0</v>
      </c>
      <c r="E375" s="33">
        <f>'Point A RAW Results'!L374+'Point A RAW Results'!Q374+'Point A RAW Results'!V374+'Point A RAW Results'!AA374</f>
        <v>0</v>
      </c>
      <c r="F375" s="41"/>
    </row>
    <row r="376" spans="1:6" x14ac:dyDescent="0.35">
      <c r="A376" s="32">
        <f>'Point A RAW Results'!A375</f>
        <v>0</v>
      </c>
      <c r="B376" s="33">
        <f>'Point A RAW Results'!H375+'Point A RAW Results'!M375+'Point A RAW Results'!R375+'Point A RAW Results'!W375</f>
        <v>0</v>
      </c>
      <c r="C376" s="33">
        <f>'Point A RAW Results'!I375+'Point A RAW Results'!N375+'Point A RAW Results'!S375+'Point A RAW Results'!X375</f>
        <v>0</v>
      </c>
      <c r="D376" s="33">
        <f>('Point A RAW Results'!J375+'Point A RAW Results'!K375+'Point A RAW Results'!O375+'Point A RAW Results'!P375+'Point A RAW Results'!T375+'Point A RAW Results'!U375+'Point A RAW Results'!Y375+'Point A RAW Results'!Z375)/2</f>
        <v>0</v>
      </c>
      <c r="E376" s="33">
        <f>'Point A RAW Results'!L375+'Point A RAW Results'!Q375+'Point A RAW Results'!V375+'Point A RAW Results'!AA375</f>
        <v>0</v>
      </c>
      <c r="F376" s="41"/>
    </row>
    <row r="377" spans="1:6" x14ac:dyDescent="0.35">
      <c r="A377" s="32">
        <f>'Point A RAW Results'!A376</f>
        <v>0</v>
      </c>
      <c r="B377" s="33">
        <f>'Point A RAW Results'!H376+'Point A RAW Results'!M376+'Point A RAW Results'!R376+'Point A RAW Results'!W376</f>
        <v>0</v>
      </c>
      <c r="C377" s="33">
        <f>'Point A RAW Results'!I376+'Point A RAW Results'!N376+'Point A RAW Results'!S376+'Point A RAW Results'!X376</f>
        <v>0</v>
      </c>
      <c r="D377" s="33">
        <f>('Point A RAW Results'!J376+'Point A RAW Results'!K376+'Point A RAW Results'!O376+'Point A RAW Results'!P376+'Point A RAW Results'!T376+'Point A RAW Results'!U376+'Point A RAW Results'!Y376+'Point A RAW Results'!Z376)/2</f>
        <v>0</v>
      </c>
      <c r="E377" s="33">
        <f>'Point A RAW Results'!L376+'Point A RAW Results'!Q376+'Point A RAW Results'!V376+'Point A RAW Results'!AA376</f>
        <v>0</v>
      </c>
      <c r="F377" s="41"/>
    </row>
    <row r="378" spans="1:6" x14ac:dyDescent="0.35">
      <c r="A378" s="32">
        <f>'Point A RAW Results'!A377</f>
        <v>0</v>
      </c>
      <c r="B378" s="33">
        <f>'Point A RAW Results'!H377+'Point A RAW Results'!M377+'Point A RAW Results'!R377+'Point A RAW Results'!W377</f>
        <v>0</v>
      </c>
      <c r="C378" s="33">
        <f>'Point A RAW Results'!I377+'Point A RAW Results'!N377+'Point A RAW Results'!S377+'Point A RAW Results'!X377</f>
        <v>0</v>
      </c>
      <c r="D378" s="33">
        <f>('Point A RAW Results'!J377+'Point A RAW Results'!K377+'Point A RAW Results'!O377+'Point A RAW Results'!P377+'Point A RAW Results'!T377+'Point A RAW Results'!U377+'Point A RAW Results'!Y377+'Point A RAW Results'!Z377)/2</f>
        <v>0</v>
      </c>
      <c r="E378" s="33">
        <f>'Point A RAW Results'!L377+'Point A RAW Results'!Q377+'Point A RAW Results'!V377+'Point A RAW Results'!AA377</f>
        <v>0</v>
      </c>
      <c r="F378" s="41"/>
    </row>
    <row r="379" spans="1:6" x14ac:dyDescent="0.35">
      <c r="A379" s="32">
        <f>'Point A RAW Results'!A378</f>
        <v>0</v>
      </c>
      <c r="B379" s="33">
        <f>'Point A RAW Results'!H378+'Point A RAW Results'!M378+'Point A RAW Results'!R378+'Point A RAW Results'!W378</f>
        <v>0</v>
      </c>
      <c r="C379" s="33">
        <f>'Point A RAW Results'!I378+'Point A RAW Results'!N378+'Point A RAW Results'!S378+'Point A RAW Results'!X378</f>
        <v>0</v>
      </c>
      <c r="D379" s="33">
        <f>('Point A RAW Results'!J378+'Point A RAW Results'!K378+'Point A RAW Results'!O378+'Point A RAW Results'!P378+'Point A RAW Results'!T378+'Point A RAW Results'!U378+'Point A RAW Results'!Y378+'Point A RAW Results'!Z378)/2</f>
        <v>0</v>
      </c>
      <c r="E379" s="33">
        <f>'Point A RAW Results'!L378+'Point A RAW Results'!Q378+'Point A RAW Results'!V378+'Point A RAW Results'!AA378</f>
        <v>0</v>
      </c>
      <c r="F379" s="41"/>
    </row>
    <row r="380" spans="1:6" x14ac:dyDescent="0.35">
      <c r="A380" s="32">
        <f>'Point A RAW Results'!A379</f>
        <v>0</v>
      </c>
      <c r="B380" s="33">
        <f>'Point A RAW Results'!H379+'Point A RAW Results'!M379+'Point A RAW Results'!R379+'Point A RAW Results'!W379</f>
        <v>0</v>
      </c>
      <c r="C380" s="33">
        <f>'Point A RAW Results'!I379+'Point A RAW Results'!N379+'Point A RAW Results'!S379+'Point A RAW Results'!X379</f>
        <v>0</v>
      </c>
      <c r="D380" s="33">
        <f>('Point A RAW Results'!J379+'Point A RAW Results'!K379+'Point A RAW Results'!O379+'Point A RAW Results'!P379+'Point A RAW Results'!T379+'Point A RAW Results'!U379+'Point A RAW Results'!Y379+'Point A RAW Results'!Z379)/2</f>
        <v>0</v>
      </c>
      <c r="E380" s="33">
        <f>'Point A RAW Results'!L379+'Point A RAW Results'!Q379+'Point A RAW Results'!V379+'Point A RAW Results'!AA379</f>
        <v>0</v>
      </c>
      <c r="F380" s="41"/>
    </row>
    <row r="381" spans="1:6" x14ac:dyDescent="0.35">
      <c r="A381" s="32">
        <f>'Point A RAW Results'!A380</f>
        <v>0</v>
      </c>
      <c r="B381" s="33">
        <f>'Point A RAW Results'!H380+'Point A RAW Results'!M380+'Point A RAW Results'!R380+'Point A RAW Results'!W380</f>
        <v>0</v>
      </c>
      <c r="C381" s="33">
        <f>'Point A RAW Results'!I380+'Point A RAW Results'!N380+'Point A RAW Results'!S380+'Point A RAW Results'!X380</f>
        <v>0</v>
      </c>
      <c r="D381" s="33">
        <f>('Point A RAW Results'!J380+'Point A RAW Results'!K380+'Point A RAW Results'!O380+'Point A RAW Results'!P380+'Point A RAW Results'!T380+'Point A RAW Results'!U380+'Point A RAW Results'!Y380+'Point A RAW Results'!Z380)/2</f>
        <v>0</v>
      </c>
      <c r="E381" s="33">
        <f>'Point A RAW Results'!L380+'Point A RAW Results'!Q380+'Point A RAW Results'!V380+'Point A RAW Results'!AA380</f>
        <v>0</v>
      </c>
      <c r="F381" s="41"/>
    </row>
    <row r="382" spans="1:6" x14ac:dyDescent="0.35">
      <c r="A382" s="32">
        <f>'Point A RAW Results'!A381</f>
        <v>0</v>
      </c>
      <c r="B382" s="33">
        <f>'Point A RAW Results'!H381+'Point A RAW Results'!M381+'Point A RAW Results'!R381+'Point A RAW Results'!W381</f>
        <v>0</v>
      </c>
      <c r="C382" s="33">
        <f>'Point A RAW Results'!I381+'Point A RAW Results'!N381+'Point A RAW Results'!S381+'Point A RAW Results'!X381</f>
        <v>0</v>
      </c>
      <c r="D382" s="33">
        <f>('Point A RAW Results'!J381+'Point A RAW Results'!K381+'Point A RAW Results'!O381+'Point A RAW Results'!P381+'Point A RAW Results'!T381+'Point A RAW Results'!U381+'Point A RAW Results'!Y381+'Point A RAW Results'!Z381)/2</f>
        <v>0</v>
      </c>
      <c r="E382" s="33">
        <f>'Point A RAW Results'!L381+'Point A RAW Results'!Q381+'Point A RAW Results'!V381+'Point A RAW Results'!AA381</f>
        <v>0</v>
      </c>
      <c r="F382" s="41"/>
    </row>
    <row r="383" spans="1:6" x14ac:dyDescent="0.35">
      <c r="A383" s="32">
        <f>'Point A RAW Results'!A382</f>
        <v>0</v>
      </c>
      <c r="B383" s="33">
        <f>'Point A RAW Results'!H382+'Point A RAW Results'!M382+'Point A RAW Results'!R382+'Point A RAW Results'!W382</f>
        <v>0</v>
      </c>
      <c r="C383" s="33">
        <f>'Point A RAW Results'!I382+'Point A RAW Results'!N382+'Point A RAW Results'!S382+'Point A RAW Results'!X382</f>
        <v>0</v>
      </c>
      <c r="D383" s="33">
        <f>('Point A RAW Results'!J382+'Point A RAW Results'!K382+'Point A RAW Results'!O382+'Point A RAW Results'!P382+'Point A RAW Results'!T382+'Point A RAW Results'!U382+'Point A RAW Results'!Y382+'Point A RAW Results'!Z382)/2</f>
        <v>0</v>
      </c>
      <c r="E383" s="33">
        <f>'Point A RAW Results'!L382+'Point A RAW Results'!Q382+'Point A RAW Results'!V382+'Point A RAW Results'!AA382</f>
        <v>0</v>
      </c>
      <c r="F383" s="41"/>
    </row>
    <row r="384" spans="1:6" x14ac:dyDescent="0.35">
      <c r="A384" s="32">
        <f>'Point A RAW Results'!A383</f>
        <v>0</v>
      </c>
      <c r="B384" s="33">
        <f>'Point A RAW Results'!H383+'Point A RAW Results'!M383+'Point A RAW Results'!R383+'Point A RAW Results'!W383</f>
        <v>0</v>
      </c>
      <c r="C384" s="33">
        <f>'Point A RAW Results'!I383+'Point A RAW Results'!N383+'Point A RAW Results'!S383+'Point A RAW Results'!X383</f>
        <v>0</v>
      </c>
      <c r="D384" s="33">
        <f>('Point A RAW Results'!J383+'Point A RAW Results'!K383+'Point A RAW Results'!O383+'Point A RAW Results'!P383+'Point A RAW Results'!T383+'Point A RAW Results'!U383+'Point A RAW Results'!Y383+'Point A RAW Results'!Z383)/2</f>
        <v>0</v>
      </c>
      <c r="E384" s="33">
        <f>'Point A RAW Results'!L383+'Point A RAW Results'!Q383+'Point A RAW Results'!V383+'Point A RAW Results'!AA383</f>
        <v>0</v>
      </c>
      <c r="F384" s="41"/>
    </row>
    <row r="385" spans="1:6" x14ac:dyDescent="0.35">
      <c r="A385" s="32">
        <f>'Point A RAW Results'!A384</f>
        <v>0</v>
      </c>
      <c r="B385" s="33">
        <f>'Point A RAW Results'!H384+'Point A RAW Results'!M384+'Point A RAW Results'!R384+'Point A RAW Results'!W384</f>
        <v>0</v>
      </c>
      <c r="C385" s="33">
        <f>'Point A RAW Results'!I384+'Point A RAW Results'!N384+'Point A RAW Results'!S384+'Point A RAW Results'!X384</f>
        <v>0</v>
      </c>
      <c r="D385" s="33">
        <f>('Point A RAW Results'!J384+'Point A RAW Results'!K384+'Point A RAW Results'!O384+'Point A RAW Results'!P384+'Point A RAW Results'!T384+'Point A RAW Results'!U384+'Point A RAW Results'!Y384+'Point A RAW Results'!Z384)/2</f>
        <v>0</v>
      </c>
      <c r="E385" s="33">
        <f>'Point A RAW Results'!L384+'Point A RAW Results'!Q384+'Point A RAW Results'!V384+'Point A RAW Results'!AA384</f>
        <v>0</v>
      </c>
      <c r="F385" s="41"/>
    </row>
    <row r="386" spans="1:6" x14ac:dyDescent="0.35">
      <c r="A386" s="32">
        <f>'Point A RAW Results'!A385</f>
        <v>0</v>
      </c>
      <c r="B386" s="33">
        <f>'Point A RAW Results'!H385+'Point A RAW Results'!M385+'Point A RAW Results'!R385+'Point A RAW Results'!W385</f>
        <v>0</v>
      </c>
      <c r="C386" s="33">
        <f>'Point A RAW Results'!I385+'Point A RAW Results'!N385+'Point A RAW Results'!S385+'Point A RAW Results'!X385</f>
        <v>0</v>
      </c>
      <c r="D386" s="33">
        <f>('Point A RAW Results'!J385+'Point A RAW Results'!K385+'Point A RAW Results'!O385+'Point A RAW Results'!P385+'Point A RAW Results'!T385+'Point A RAW Results'!U385+'Point A RAW Results'!Y385+'Point A RAW Results'!Z385)/2</f>
        <v>0</v>
      </c>
      <c r="E386" s="33">
        <f>'Point A RAW Results'!L385+'Point A RAW Results'!Q385+'Point A RAW Results'!V385+'Point A RAW Results'!AA385</f>
        <v>0</v>
      </c>
      <c r="F386" s="41"/>
    </row>
    <row r="387" spans="1:6" x14ac:dyDescent="0.35">
      <c r="A387" s="32">
        <f>'Point A RAW Results'!A386</f>
        <v>0</v>
      </c>
      <c r="B387" s="33">
        <f>'Point A RAW Results'!H386+'Point A RAW Results'!M386+'Point A RAW Results'!R386+'Point A RAW Results'!W386</f>
        <v>0</v>
      </c>
      <c r="C387" s="33">
        <f>'Point A RAW Results'!I386+'Point A RAW Results'!N386+'Point A RAW Results'!S386+'Point A RAW Results'!X386</f>
        <v>0</v>
      </c>
      <c r="D387" s="33">
        <f>('Point A RAW Results'!J386+'Point A RAW Results'!K386+'Point A RAW Results'!O386+'Point A RAW Results'!P386+'Point A RAW Results'!T386+'Point A RAW Results'!U386+'Point A RAW Results'!Y386+'Point A RAW Results'!Z386)/2</f>
        <v>0</v>
      </c>
      <c r="E387" s="33">
        <f>'Point A RAW Results'!L386+'Point A RAW Results'!Q386+'Point A RAW Results'!V386+'Point A RAW Results'!AA386</f>
        <v>0</v>
      </c>
      <c r="F387" s="41"/>
    </row>
    <row r="388" spans="1:6" x14ac:dyDescent="0.35">
      <c r="A388" s="32">
        <f>'Point A RAW Results'!A387</f>
        <v>0</v>
      </c>
      <c r="B388" s="33">
        <f>'Point A RAW Results'!H387+'Point A RAW Results'!M387+'Point A RAW Results'!R387+'Point A RAW Results'!W387</f>
        <v>0</v>
      </c>
      <c r="C388" s="33">
        <f>'Point A RAW Results'!I387+'Point A RAW Results'!N387+'Point A RAW Results'!S387+'Point A RAW Results'!X387</f>
        <v>0</v>
      </c>
      <c r="D388" s="33">
        <f>('Point A RAW Results'!J387+'Point A RAW Results'!K387+'Point A RAW Results'!O387+'Point A RAW Results'!P387+'Point A RAW Results'!T387+'Point A RAW Results'!U387+'Point A RAW Results'!Y387+'Point A RAW Results'!Z387)/2</f>
        <v>0</v>
      </c>
      <c r="E388" s="33">
        <f>'Point A RAW Results'!L387+'Point A RAW Results'!Q387+'Point A RAW Results'!V387+'Point A RAW Results'!AA387</f>
        <v>0</v>
      </c>
      <c r="F388" s="41"/>
    </row>
    <row r="389" spans="1:6" x14ac:dyDescent="0.35">
      <c r="A389" s="32">
        <f>'Point A RAW Results'!A388</f>
        <v>0</v>
      </c>
      <c r="B389" s="33">
        <f>'Point A RAW Results'!H388+'Point A RAW Results'!M388+'Point A RAW Results'!R388+'Point A RAW Results'!W388</f>
        <v>0</v>
      </c>
      <c r="C389" s="33">
        <f>'Point A RAW Results'!I388+'Point A RAW Results'!N388+'Point A RAW Results'!S388+'Point A RAW Results'!X388</f>
        <v>0</v>
      </c>
      <c r="D389" s="33">
        <f>('Point A RAW Results'!J388+'Point A RAW Results'!K388+'Point A RAW Results'!O388+'Point A RAW Results'!P388+'Point A RAW Results'!T388+'Point A RAW Results'!U388+'Point A RAW Results'!Y388+'Point A RAW Results'!Z388)/2</f>
        <v>0</v>
      </c>
      <c r="E389" s="33">
        <f>'Point A RAW Results'!L388+'Point A RAW Results'!Q388+'Point A RAW Results'!V388+'Point A RAW Results'!AA388</f>
        <v>0</v>
      </c>
      <c r="F389" s="41"/>
    </row>
    <row r="390" spans="1:6" x14ac:dyDescent="0.35">
      <c r="A390" s="32">
        <f>'Point A RAW Results'!A389</f>
        <v>0</v>
      </c>
      <c r="B390" s="33">
        <f>'Point A RAW Results'!H389+'Point A RAW Results'!M389+'Point A RAW Results'!R389+'Point A RAW Results'!W389</f>
        <v>0</v>
      </c>
      <c r="C390" s="33">
        <f>'Point A RAW Results'!I389+'Point A RAW Results'!N389+'Point A RAW Results'!S389+'Point A RAW Results'!X389</f>
        <v>0</v>
      </c>
      <c r="D390" s="33">
        <f>('Point A RAW Results'!J389+'Point A RAW Results'!K389+'Point A RAW Results'!O389+'Point A RAW Results'!P389+'Point A RAW Results'!T389+'Point A RAW Results'!U389+'Point A RAW Results'!Y389+'Point A RAW Results'!Z389)/2</f>
        <v>0</v>
      </c>
      <c r="E390" s="33">
        <f>'Point A RAW Results'!L389+'Point A RAW Results'!Q389+'Point A RAW Results'!V389+'Point A RAW Results'!AA389</f>
        <v>0</v>
      </c>
      <c r="F390" s="41"/>
    </row>
    <row r="391" spans="1:6" x14ac:dyDescent="0.35">
      <c r="A391" s="32">
        <f>'Point A RAW Results'!A390</f>
        <v>0</v>
      </c>
      <c r="B391" s="33">
        <f>'Point A RAW Results'!H390+'Point A RAW Results'!M390+'Point A RAW Results'!R390+'Point A RAW Results'!W390</f>
        <v>0</v>
      </c>
      <c r="C391" s="33">
        <f>'Point A RAW Results'!I390+'Point A RAW Results'!N390+'Point A RAW Results'!S390+'Point A RAW Results'!X390</f>
        <v>0</v>
      </c>
      <c r="D391" s="33">
        <f>('Point A RAW Results'!J390+'Point A RAW Results'!K390+'Point A RAW Results'!O390+'Point A RAW Results'!P390+'Point A RAW Results'!T390+'Point A RAW Results'!U390+'Point A RAW Results'!Y390+'Point A RAW Results'!Z390)/2</f>
        <v>0</v>
      </c>
      <c r="E391" s="33">
        <f>'Point A RAW Results'!L390+'Point A RAW Results'!Q390+'Point A RAW Results'!V390+'Point A RAW Results'!AA390</f>
        <v>0</v>
      </c>
      <c r="F391" s="41"/>
    </row>
    <row r="392" spans="1:6" x14ac:dyDescent="0.35">
      <c r="A392" s="32">
        <f>'Point A RAW Results'!A391</f>
        <v>0</v>
      </c>
      <c r="B392" s="33">
        <f>'Point A RAW Results'!H391+'Point A RAW Results'!M391+'Point A RAW Results'!R391+'Point A RAW Results'!W391</f>
        <v>0</v>
      </c>
      <c r="C392" s="33">
        <f>'Point A RAW Results'!I391+'Point A RAW Results'!N391+'Point A RAW Results'!S391+'Point A RAW Results'!X391</f>
        <v>0</v>
      </c>
      <c r="D392" s="33">
        <f>('Point A RAW Results'!J391+'Point A RAW Results'!K391+'Point A RAW Results'!O391+'Point A RAW Results'!P391+'Point A RAW Results'!T391+'Point A RAW Results'!U391+'Point A RAW Results'!Y391+'Point A RAW Results'!Z391)/2</f>
        <v>0</v>
      </c>
      <c r="E392" s="33">
        <f>'Point A RAW Results'!L391+'Point A RAW Results'!Q391+'Point A RAW Results'!V391+'Point A RAW Results'!AA391</f>
        <v>0</v>
      </c>
      <c r="F392" s="41"/>
    </row>
    <row r="393" spans="1:6" x14ac:dyDescent="0.35">
      <c r="A393" s="32">
        <f>'Point A RAW Results'!A392</f>
        <v>0</v>
      </c>
      <c r="B393" s="33">
        <f>'Point A RAW Results'!H392+'Point A RAW Results'!M392+'Point A RAW Results'!R392+'Point A RAW Results'!W392</f>
        <v>0</v>
      </c>
      <c r="C393" s="33">
        <f>'Point A RAW Results'!I392+'Point A RAW Results'!N392+'Point A RAW Results'!S392+'Point A RAW Results'!X392</f>
        <v>0</v>
      </c>
      <c r="D393" s="33">
        <f>('Point A RAW Results'!J392+'Point A RAW Results'!K392+'Point A RAW Results'!O392+'Point A RAW Results'!P392+'Point A RAW Results'!T392+'Point A RAW Results'!U392+'Point A RAW Results'!Y392+'Point A RAW Results'!Z392)/2</f>
        <v>0</v>
      </c>
      <c r="E393" s="33">
        <f>'Point A RAW Results'!L392+'Point A RAW Results'!Q392+'Point A RAW Results'!V392+'Point A RAW Results'!AA392</f>
        <v>0</v>
      </c>
      <c r="F393" s="41"/>
    </row>
    <row r="394" spans="1:6" x14ac:dyDescent="0.35">
      <c r="A394" s="32">
        <f>'Point A RAW Results'!A393</f>
        <v>0</v>
      </c>
      <c r="B394" s="33">
        <f>'Point A RAW Results'!H393+'Point A RAW Results'!M393+'Point A RAW Results'!R393+'Point A RAW Results'!W393</f>
        <v>0</v>
      </c>
      <c r="C394" s="33">
        <f>'Point A RAW Results'!I393+'Point A RAW Results'!N393+'Point A RAW Results'!S393+'Point A RAW Results'!X393</f>
        <v>0</v>
      </c>
      <c r="D394" s="33">
        <f>('Point A RAW Results'!J393+'Point A RAW Results'!K393+'Point A RAW Results'!O393+'Point A RAW Results'!P393+'Point A RAW Results'!T393+'Point A RAW Results'!U393+'Point A RAW Results'!Y393+'Point A RAW Results'!Z393)/2</f>
        <v>0</v>
      </c>
      <c r="E394" s="33">
        <f>'Point A RAW Results'!L393+'Point A RAW Results'!Q393+'Point A RAW Results'!V393+'Point A RAW Results'!AA393</f>
        <v>0</v>
      </c>
      <c r="F394" s="41"/>
    </row>
    <row r="395" spans="1:6" x14ac:dyDescent="0.35">
      <c r="A395" s="32">
        <f>'Point A RAW Results'!A394</f>
        <v>0</v>
      </c>
      <c r="B395" s="33">
        <f>'Point A RAW Results'!H394+'Point A RAW Results'!M394+'Point A RAW Results'!R394+'Point A RAW Results'!W394</f>
        <v>0</v>
      </c>
      <c r="C395" s="33">
        <f>'Point A RAW Results'!I394+'Point A RAW Results'!N394+'Point A RAW Results'!S394+'Point A RAW Results'!X394</f>
        <v>0</v>
      </c>
      <c r="D395" s="33">
        <f>('Point A RAW Results'!J394+'Point A RAW Results'!K394+'Point A RAW Results'!O394+'Point A RAW Results'!P394+'Point A RAW Results'!T394+'Point A RAW Results'!U394+'Point A RAW Results'!Y394+'Point A RAW Results'!Z394)/2</f>
        <v>0</v>
      </c>
      <c r="E395" s="33">
        <f>'Point A RAW Results'!L394+'Point A RAW Results'!Q394+'Point A RAW Results'!V394+'Point A RAW Results'!AA394</f>
        <v>0</v>
      </c>
      <c r="F395" s="41"/>
    </row>
    <row r="396" spans="1:6" x14ac:dyDescent="0.35">
      <c r="A396" s="32">
        <f>'Point A RAW Results'!A395</f>
        <v>0</v>
      </c>
      <c r="B396" s="33">
        <f>'Point A RAW Results'!H395+'Point A RAW Results'!M395+'Point A RAW Results'!R395+'Point A RAW Results'!W395</f>
        <v>0</v>
      </c>
      <c r="C396" s="33">
        <f>'Point A RAW Results'!I395+'Point A RAW Results'!N395+'Point A RAW Results'!S395+'Point A RAW Results'!X395</f>
        <v>0</v>
      </c>
      <c r="D396" s="33">
        <f>('Point A RAW Results'!J395+'Point A RAW Results'!K395+'Point A RAW Results'!O395+'Point A RAW Results'!P395+'Point A RAW Results'!T395+'Point A RAW Results'!U395+'Point A RAW Results'!Y395+'Point A RAW Results'!Z395)/2</f>
        <v>0</v>
      </c>
      <c r="E396" s="33">
        <f>'Point A RAW Results'!L395+'Point A RAW Results'!Q395+'Point A RAW Results'!V395+'Point A RAW Results'!AA395</f>
        <v>0</v>
      </c>
      <c r="F396" s="41"/>
    </row>
    <row r="397" spans="1:6" x14ac:dyDescent="0.35">
      <c r="A397" s="32">
        <f>'Point A RAW Results'!A396</f>
        <v>0</v>
      </c>
      <c r="B397" s="33">
        <f>'Point A RAW Results'!H396+'Point A RAW Results'!M396+'Point A RAW Results'!R396+'Point A RAW Results'!W396</f>
        <v>0</v>
      </c>
      <c r="C397" s="33">
        <f>'Point A RAW Results'!I396+'Point A RAW Results'!N396+'Point A RAW Results'!S396+'Point A RAW Results'!X396</f>
        <v>0</v>
      </c>
      <c r="D397" s="33">
        <f>('Point A RAW Results'!J396+'Point A RAW Results'!K396+'Point A RAW Results'!O396+'Point A RAW Results'!P396+'Point A RAW Results'!T396+'Point A RAW Results'!U396+'Point A RAW Results'!Y396+'Point A RAW Results'!Z396)/2</f>
        <v>0</v>
      </c>
      <c r="E397" s="33">
        <f>'Point A RAW Results'!L396+'Point A RAW Results'!Q396+'Point A RAW Results'!V396+'Point A RAW Results'!AA396</f>
        <v>0</v>
      </c>
      <c r="F397" s="41"/>
    </row>
    <row r="398" spans="1:6" x14ac:dyDescent="0.35">
      <c r="A398" s="32">
        <f>'Point A RAW Results'!A397</f>
        <v>0</v>
      </c>
      <c r="B398" s="33">
        <f>'Point A RAW Results'!H397+'Point A RAW Results'!M397+'Point A RAW Results'!R397+'Point A RAW Results'!W397</f>
        <v>0</v>
      </c>
      <c r="C398" s="33">
        <f>'Point A RAW Results'!I397+'Point A RAW Results'!N397+'Point A RAW Results'!S397+'Point A RAW Results'!X397</f>
        <v>0</v>
      </c>
      <c r="D398" s="33">
        <f>('Point A RAW Results'!J397+'Point A RAW Results'!K397+'Point A RAW Results'!O397+'Point A RAW Results'!P397+'Point A RAW Results'!T397+'Point A RAW Results'!U397+'Point A RAW Results'!Y397+'Point A RAW Results'!Z397)/2</f>
        <v>0</v>
      </c>
      <c r="E398" s="33">
        <f>'Point A RAW Results'!L397+'Point A RAW Results'!Q397+'Point A RAW Results'!V397+'Point A RAW Results'!AA397</f>
        <v>0</v>
      </c>
      <c r="F398" s="41"/>
    </row>
    <row r="399" spans="1:6" x14ac:dyDescent="0.35">
      <c r="A399" s="32">
        <f>'Point A RAW Results'!A398</f>
        <v>0</v>
      </c>
      <c r="B399" s="33">
        <f>'Point A RAW Results'!H398+'Point A RAW Results'!M398+'Point A RAW Results'!R398+'Point A RAW Results'!W398</f>
        <v>0</v>
      </c>
      <c r="C399" s="33">
        <f>'Point A RAW Results'!I398+'Point A RAW Results'!N398+'Point A RAW Results'!S398+'Point A RAW Results'!X398</f>
        <v>0</v>
      </c>
      <c r="D399" s="33">
        <f>('Point A RAW Results'!J398+'Point A RAW Results'!K398+'Point A RAW Results'!O398+'Point A RAW Results'!P398+'Point A RAW Results'!T398+'Point A RAW Results'!U398+'Point A RAW Results'!Y398+'Point A RAW Results'!Z398)/2</f>
        <v>0</v>
      </c>
      <c r="E399" s="33">
        <f>'Point A RAW Results'!L398+'Point A RAW Results'!Q398+'Point A RAW Results'!V398+'Point A RAW Results'!AA398</f>
        <v>0</v>
      </c>
      <c r="F399" s="41"/>
    </row>
    <row r="400" spans="1:6" x14ac:dyDescent="0.35">
      <c r="A400" s="32">
        <f>'Point A RAW Results'!A399</f>
        <v>0</v>
      </c>
      <c r="B400" s="33">
        <f>'Point A RAW Results'!H399+'Point A RAW Results'!M399+'Point A RAW Results'!R399+'Point A RAW Results'!W399</f>
        <v>0</v>
      </c>
      <c r="C400" s="33">
        <f>'Point A RAW Results'!I399+'Point A RAW Results'!N399+'Point A RAW Results'!S399+'Point A RAW Results'!X399</f>
        <v>0</v>
      </c>
      <c r="D400" s="33">
        <f>('Point A RAW Results'!J399+'Point A RAW Results'!K399+'Point A RAW Results'!O399+'Point A RAW Results'!P399+'Point A RAW Results'!T399+'Point A RAW Results'!U399+'Point A RAW Results'!Y399+'Point A RAW Results'!Z399)/2</f>
        <v>0</v>
      </c>
      <c r="E400" s="33">
        <f>'Point A RAW Results'!L399+'Point A RAW Results'!Q399+'Point A RAW Results'!V399+'Point A RAW Results'!AA399</f>
        <v>0</v>
      </c>
      <c r="F400" s="41"/>
    </row>
    <row r="401" spans="1:6" x14ac:dyDescent="0.35">
      <c r="A401" s="32">
        <f>'Point A RAW Results'!A400</f>
        <v>0</v>
      </c>
      <c r="B401" s="33">
        <f>'Point A RAW Results'!H400+'Point A RAW Results'!M400+'Point A RAW Results'!R400+'Point A RAW Results'!W400</f>
        <v>0</v>
      </c>
      <c r="C401" s="33">
        <f>'Point A RAW Results'!I400+'Point A RAW Results'!N400+'Point A RAW Results'!S400+'Point A RAW Results'!X400</f>
        <v>0</v>
      </c>
      <c r="D401" s="33">
        <f>('Point A RAW Results'!J400+'Point A RAW Results'!K400+'Point A RAW Results'!O400+'Point A RAW Results'!P400+'Point A RAW Results'!T400+'Point A RAW Results'!U400+'Point A RAW Results'!Y400+'Point A RAW Results'!Z400)/2</f>
        <v>0</v>
      </c>
      <c r="E401" s="33">
        <f>'Point A RAW Results'!L400+'Point A RAW Results'!Q400+'Point A RAW Results'!V400+'Point A RAW Results'!AA400</f>
        <v>0</v>
      </c>
      <c r="F401" s="41"/>
    </row>
    <row r="402" spans="1:6" x14ac:dyDescent="0.35">
      <c r="A402" s="32">
        <f>'Point A RAW Results'!A401</f>
        <v>0</v>
      </c>
      <c r="B402" s="33">
        <f>'Point A RAW Results'!H401+'Point A RAW Results'!M401+'Point A RAW Results'!R401+'Point A RAW Results'!W401</f>
        <v>0</v>
      </c>
      <c r="C402" s="33">
        <f>'Point A RAW Results'!I401+'Point A RAW Results'!N401+'Point A RAW Results'!S401+'Point A RAW Results'!X401</f>
        <v>0</v>
      </c>
      <c r="D402" s="33">
        <f>('Point A RAW Results'!J401+'Point A RAW Results'!K401+'Point A RAW Results'!O401+'Point A RAW Results'!P401+'Point A RAW Results'!T401+'Point A RAW Results'!U401+'Point A RAW Results'!Y401+'Point A RAW Results'!Z401)/2</f>
        <v>0</v>
      </c>
      <c r="E402" s="33">
        <f>'Point A RAW Results'!L401+'Point A RAW Results'!Q401+'Point A RAW Results'!V401+'Point A RAW Results'!AA401</f>
        <v>0</v>
      </c>
      <c r="F402" s="41"/>
    </row>
    <row r="403" spans="1:6" x14ac:dyDescent="0.35">
      <c r="A403" s="32">
        <f>'Point A RAW Results'!A402</f>
        <v>0</v>
      </c>
      <c r="B403" s="33">
        <f>'Point A RAW Results'!H402+'Point A RAW Results'!M402+'Point A RAW Results'!R402+'Point A RAW Results'!W402</f>
        <v>0</v>
      </c>
      <c r="C403" s="33">
        <f>'Point A RAW Results'!I402+'Point A RAW Results'!N402+'Point A RAW Results'!S402+'Point A RAW Results'!X402</f>
        <v>0</v>
      </c>
      <c r="D403" s="33">
        <f>('Point A RAW Results'!J402+'Point A RAW Results'!K402+'Point A RAW Results'!O402+'Point A RAW Results'!P402+'Point A RAW Results'!T402+'Point A RAW Results'!U402+'Point A RAW Results'!Y402+'Point A RAW Results'!Z402)/2</f>
        <v>0</v>
      </c>
      <c r="E403" s="33">
        <f>'Point A RAW Results'!L402+'Point A RAW Results'!Q402+'Point A RAW Results'!V402+'Point A RAW Results'!AA402</f>
        <v>0</v>
      </c>
      <c r="F403" s="41"/>
    </row>
    <row r="404" spans="1:6" x14ac:dyDescent="0.35">
      <c r="A404" s="32">
        <f>'Point A RAW Results'!A403</f>
        <v>0</v>
      </c>
      <c r="B404" s="33">
        <f>'Point A RAW Results'!H403+'Point A RAW Results'!M403+'Point A RAW Results'!R403+'Point A RAW Results'!W403</f>
        <v>0</v>
      </c>
      <c r="C404" s="33">
        <f>'Point A RAW Results'!I403+'Point A RAW Results'!N403+'Point A RAW Results'!S403+'Point A RAW Results'!X403</f>
        <v>0</v>
      </c>
      <c r="D404" s="33">
        <f>('Point A RAW Results'!J403+'Point A RAW Results'!K403+'Point A RAW Results'!O403+'Point A RAW Results'!P403+'Point A RAW Results'!T403+'Point A RAW Results'!U403+'Point A RAW Results'!Y403+'Point A RAW Results'!Z403)/2</f>
        <v>0</v>
      </c>
      <c r="E404" s="33">
        <f>'Point A RAW Results'!L403+'Point A RAW Results'!Q403+'Point A RAW Results'!V403+'Point A RAW Results'!AA403</f>
        <v>0</v>
      </c>
      <c r="F404" s="41"/>
    </row>
    <row r="405" spans="1:6" x14ac:dyDescent="0.35">
      <c r="A405" s="32">
        <f>'Point A RAW Results'!A404</f>
        <v>0</v>
      </c>
      <c r="B405" s="33">
        <f>'Point A RAW Results'!H404+'Point A RAW Results'!M404+'Point A RAW Results'!R404+'Point A RAW Results'!W404</f>
        <v>0</v>
      </c>
      <c r="C405" s="33">
        <f>'Point A RAW Results'!I404+'Point A RAW Results'!N404+'Point A RAW Results'!S404+'Point A RAW Results'!X404</f>
        <v>0</v>
      </c>
      <c r="D405" s="33">
        <f>('Point A RAW Results'!J404+'Point A RAW Results'!K404+'Point A RAW Results'!O404+'Point A RAW Results'!P404+'Point A RAW Results'!T404+'Point A RAW Results'!U404+'Point A RAW Results'!Y404+'Point A RAW Results'!Z404)/2</f>
        <v>0</v>
      </c>
      <c r="E405" s="33">
        <f>'Point A RAW Results'!L404+'Point A RAW Results'!Q404+'Point A RAW Results'!V404+'Point A RAW Results'!AA404</f>
        <v>0</v>
      </c>
      <c r="F405" s="41"/>
    </row>
    <row r="406" spans="1:6" x14ac:dyDescent="0.35">
      <c r="A406" s="32">
        <f>'Point A RAW Results'!A405</f>
        <v>0</v>
      </c>
      <c r="B406" s="33">
        <f>'Point A RAW Results'!H405+'Point A RAW Results'!M405+'Point A RAW Results'!R405+'Point A RAW Results'!W405</f>
        <v>0</v>
      </c>
      <c r="C406" s="33">
        <f>'Point A RAW Results'!I405+'Point A RAW Results'!N405+'Point A RAW Results'!S405+'Point A RAW Results'!X405</f>
        <v>0</v>
      </c>
      <c r="D406" s="33">
        <f>('Point A RAW Results'!J405+'Point A RAW Results'!K405+'Point A RAW Results'!O405+'Point A RAW Results'!P405+'Point A RAW Results'!T405+'Point A RAW Results'!U405+'Point A RAW Results'!Y405+'Point A RAW Results'!Z405)/2</f>
        <v>0</v>
      </c>
      <c r="E406" s="33">
        <f>'Point A RAW Results'!L405+'Point A RAW Results'!Q405+'Point A RAW Results'!V405+'Point A RAW Results'!AA405</f>
        <v>0</v>
      </c>
      <c r="F406" s="41"/>
    </row>
    <row r="407" spans="1:6" x14ac:dyDescent="0.35">
      <c r="A407" s="32">
        <f>'Point A RAW Results'!A406</f>
        <v>0</v>
      </c>
      <c r="B407" s="33">
        <f>'Point A RAW Results'!H406+'Point A RAW Results'!M406+'Point A RAW Results'!R406+'Point A RAW Results'!W406</f>
        <v>0</v>
      </c>
      <c r="C407" s="33">
        <f>'Point A RAW Results'!I406+'Point A RAW Results'!N406+'Point A RAW Results'!S406+'Point A RAW Results'!X406</f>
        <v>0</v>
      </c>
      <c r="D407" s="33">
        <f>('Point A RAW Results'!J406+'Point A RAW Results'!K406+'Point A RAW Results'!O406+'Point A RAW Results'!P406+'Point A RAW Results'!T406+'Point A RAW Results'!U406+'Point A RAW Results'!Y406+'Point A RAW Results'!Z406)/2</f>
        <v>0</v>
      </c>
      <c r="E407" s="33">
        <f>'Point A RAW Results'!L406+'Point A RAW Results'!Q406+'Point A RAW Results'!V406+'Point A RAW Results'!AA406</f>
        <v>0</v>
      </c>
      <c r="F407" s="41"/>
    </row>
    <row r="408" spans="1:6" x14ac:dyDescent="0.35">
      <c r="A408" s="32">
        <f>'Point A RAW Results'!A407</f>
        <v>0</v>
      </c>
      <c r="B408" s="33">
        <f>'Point A RAW Results'!H407+'Point A RAW Results'!M407+'Point A RAW Results'!R407+'Point A RAW Results'!W407</f>
        <v>0</v>
      </c>
      <c r="C408" s="33">
        <f>'Point A RAW Results'!I407+'Point A RAW Results'!N407+'Point A RAW Results'!S407+'Point A RAW Results'!X407</f>
        <v>0</v>
      </c>
      <c r="D408" s="33">
        <f>('Point A RAW Results'!J407+'Point A RAW Results'!K407+'Point A RAW Results'!O407+'Point A RAW Results'!P407+'Point A RAW Results'!T407+'Point A RAW Results'!U407+'Point A RAW Results'!Y407+'Point A RAW Results'!Z407)/2</f>
        <v>0</v>
      </c>
      <c r="E408" s="33">
        <f>'Point A RAW Results'!L407+'Point A RAW Results'!Q407+'Point A RAW Results'!V407+'Point A RAW Results'!AA407</f>
        <v>0</v>
      </c>
      <c r="F408" s="41"/>
    </row>
    <row r="409" spans="1:6" x14ac:dyDescent="0.35">
      <c r="A409" s="32">
        <f>'Point A RAW Results'!A408</f>
        <v>0</v>
      </c>
      <c r="B409" s="33">
        <f>'Point A RAW Results'!H408+'Point A RAW Results'!M408+'Point A RAW Results'!R408+'Point A RAW Results'!W408</f>
        <v>0</v>
      </c>
      <c r="C409" s="33">
        <f>'Point A RAW Results'!I408+'Point A RAW Results'!N408+'Point A RAW Results'!S408+'Point A RAW Results'!X408</f>
        <v>0</v>
      </c>
      <c r="D409" s="33">
        <f>('Point A RAW Results'!J408+'Point A RAW Results'!K408+'Point A RAW Results'!O408+'Point A RAW Results'!P408+'Point A RAW Results'!T408+'Point A RAW Results'!U408+'Point A RAW Results'!Y408+'Point A RAW Results'!Z408)/2</f>
        <v>0</v>
      </c>
      <c r="E409" s="33">
        <f>'Point A RAW Results'!L408+'Point A RAW Results'!Q408+'Point A RAW Results'!V408+'Point A RAW Results'!AA408</f>
        <v>0</v>
      </c>
      <c r="F409" s="41"/>
    </row>
    <row r="410" spans="1:6" x14ac:dyDescent="0.35">
      <c r="A410" s="32">
        <f>'Point A RAW Results'!A409</f>
        <v>0</v>
      </c>
      <c r="B410" s="33">
        <f>'Point A RAW Results'!H409+'Point A RAW Results'!M409+'Point A RAW Results'!R409+'Point A RAW Results'!W409</f>
        <v>0</v>
      </c>
      <c r="C410" s="33">
        <f>'Point A RAW Results'!I409+'Point A RAW Results'!N409+'Point A RAW Results'!S409+'Point A RAW Results'!X409</f>
        <v>0</v>
      </c>
      <c r="D410" s="33">
        <f>('Point A RAW Results'!J409+'Point A RAW Results'!K409+'Point A RAW Results'!O409+'Point A RAW Results'!P409+'Point A RAW Results'!T409+'Point A RAW Results'!U409+'Point A RAW Results'!Y409+'Point A RAW Results'!Z409)/2</f>
        <v>0</v>
      </c>
      <c r="E410" s="33">
        <f>'Point A RAW Results'!L409+'Point A RAW Results'!Q409+'Point A RAW Results'!V409+'Point A RAW Results'!AA409</f>
        <v>0</v>
      </c>
      <c r="F410" s="41"/>
    </row>
    <row r="411" spans="1:6" x14ac:dyDescent="0.35">
      <c r="A411" s="32">
        <f>'Point A RAW Results'!A410</f>
        <v>0</v>
      </c>
      <c r="B411" s="33">
        <f>'Point A RAW Results'!H410+'Point A RAW Results'!M410+'Point A RAW Results'!R410+'Point A RAW Results'!W410</f>
        <v>0</v>
      </c>
      <c r="C411" s="33">
        <f>'Point A RAW Results'!I410+'Point A RAW Results'!N410+'Point A RAW Results'!S410+'Point A RAW Results'!X410</f>
        <v>0</v>
      </c>
      <c r="D411" s="33">
        <f>('Point A RAW Results'!J410+'Point A RAW Results'!K410+'Point A RAW Results'!O410+'Point A RAW Results'!P410+'Point A RAW Results'!T410+'Point A RAW Results'!U410+'Point A RAW Results'!Y410+'Point A RAW Results'!Z410)/2</f>
        <v>0</v>
      </c>
      <c r="E411" s="33">
        <f>'Point A RAW Results'!L410+'Point A RAW Results'!Q410+'Point A RAW Results'!V410+'Point A RAW Results'!AA410</f>
        <v>0</v>
      </c>
      <c r="F411" s="41"/>
    </row>
    <row r="412" spans="1:6" x14ac:dyDescent="0.35">
      <c r="A412" s="32">
        <f>'Point A RAW Results'!A411</f>
        <v>0</v>
      </c>
      <c r="B412" s="33">
        <f>'Point A RAW Results'!H411+'Point A RAW Results'!M411+'Point A RAW Results'!R411+'Point A RAW Results'!W411</f>
        <v>0</v>
      </c>
      <c r="C412" s="33">
        <f>'Point A RAW Results'!I411+'Point A RAW Results'!N411+'Point A RAW Results'!S411+'Point A RAW Results'!X411</f>
        <v>0</v>
      </c>
      <c r="D412" s="33">
        <f>('Point A RAW Results'!J411+'Point A RAW Results'!K411+'Point A RAW Results'!O411+'Point A RAW Results'!P411+'Point A RAW Results'!T411+'Point A RAW Results'!U411+'Point A RAW Results'!Y411+'Point A RAW Results'!Z411)/2</f>
        <v>0</v>
      </c>
      <c r="E412" s="33">
        <f>'Point A RAW Results'!L411+'Point A RAW Results'!Q411+'Point A RAW Results'!V411+'Point A RAW Results'!AA411</f>
        <v>0</v>
      </c>
      <c r="F412" s="41"/>
    </row>
    <row r="413" spans="1:6" x14ac:dyDescent="0.35">
      <c r="A413" s="32">
        <f>'Point A RAW Results'!A412</f>
        <v>0</v>
      </c>
      <c r="B413" s="33">
        <f>'Point A RAW Results'!H412+'Point A RAW Results'!M412+'Point A RAW Results'!R412+'Point A RAW Results'!W412</f>
        <v>0</v>
      </c>
      <c r="C413" s="33">
        <f>'Point A RAW Results'!I412+'Point A RAW Results'!N412+'Point A RAW Results'!S412+'Point A RAW Results'!X412</f>
        <v>0</v>
      </c>
      <c r="D413" s="33">
        <f>('Point A RAW Results'!J412+'Point A RAW Results'!K412+'Point A RAW Results'!O412+'Point A RAW Results'!P412+'Point A RAW Results'!T412+'Point A RAW Results'!U412+'Point A RAW Results'!Y412+'Point A RAW Results'!Z412)/2</f>
        <v>0</v>
      </c>
      <c r="E413" s="33">
        <f>'Point A RAW Results'!L412+'Point A RAW Results'!Q412+'Point A RAW Results'!V412+'Point A RAW Results'!AA412</f>
        <v>0</v>
      </c>
      <c r="F413" s="41"/>
    </row>
    <row r="414" spans="1:6" x14ac:dyDescent="0.35">
      <c r="A414" s="32">
        <f>'Point A RAW Results'!A413</f>
        <v>0</v>
      </c>
      <c r="B414" s="33">
        <f>'Point A RAW Results'!H413+'Point A RAW Results'!M413+'Point A RAW Results'!R413+'Point A RAW Results'!W413</f>
        <v>0</v>
      </c>
      <c r="C414" s="33">
        <f>'Point A RAW Results'!I413+'Point A RAW Results'!N413+'Point A RAW Results'!S413+'Point A RAW Results'!X413</f>
        <v>0</v>
      </c>
      <c r="D414" s="33">
        <f>('Point A RAW Results'!J413+'Point A RAW Results'!K413+'Point A RAW Results'!O413+'Point A RAW Results'!P413+'Point A RAW Results'!T413+'Point A RAW Results'!U413+'Point A RAW Results'!Y413+'Point A RAW Results'!Z413)/2</f>
        <v>0</v>
      </c>
      <c r="E414" s="33">
        <f>'Point A RAW Results'!L413+'Point A RAW Results'!Q413+'Point A RAW Results'!V413+'Point A RAW Results'!AA413</f>
        <v>0</v>
      </c>
      <c r="F414" s="41"/>
    </row>
    <row r="415" spans="1:6" x14ac:dyDescent="0.35">
      <c r="A415" s="32">
        <f>'Point A RAW Results'!A414</f>
        <v>0</v>
      </c>
      <c r="B415" s="33">
        <f>'Point A RAW Results'!H414+'Point A RAW Results'!M414+'Point A RAW Results'!R414+'Point A RAW Results'!W414</f>
        <v>0</v>
      </c>
      <c r="C415" s="33">
        <f>'Point A RAW Results'!I414+'Point A RAW Results'!N414+'Point A RAW Results'!S414+'Point A RAW Results'!X414</f>
        <v>0</v>
      </c>
      <c r="D415" s="33">
        <f>('Point A RAW Results'!J414+'Point A RAW Results'!K414+'Point A RAW Results'!O414+'Point A RAW Results'!P414+'Point A RAW Results'!T414+'Point A RAW Results'!U414+'Point A RAW Results'!Y414+'Point A RAW Results'!Z414)/2</f>
        <v>0</v>
      </c>
      <c r="E415" s="33">
        <f>'Point A RAW Results'!L414+'Point A RAW Results'!Q414+'Point A RAW Results'!V414+'Point A RAW Results'!AA414</f>
        <v>0</v>
      </c>
      <c r="F415" s="41"/>
    </row>
    <row r="416" spans="1:6" x14ac:dyDescent="0.35">
      <c r="A416" s="32">
        <f>'Point A RAW Results'!A415</f>
        <v>0</v>
      </c>
      <c r="B416" s="33">
        <f>'Point A RAW Results'!H415+'Point A RAW Results'!M415+'Point A RAW Results'!R415+'Point A RAW Results'!W415</f>
        <v>0</v>
      </c>
      <c r="C416" s="33">
        <f>'Point A RAW Results'!I415+'Point A RAW Results'!N415+'Point A RAW Results'!S415+'Point A RAW Results'!X415</f>
        <v>0</v>
      </c>
      <c r="D416" s="33">
        <f>('Point A RAW Results'!J415+'Point A RAW Results'!K415+'Point A RAW Results'!O415+'Point A RAW Results'!P415+'Point A RAW Results'!T415+'Point A RAW Results'!U415+'Point A RAW Results'!Y415+'Point A RAW Results'!Z415)/2</f>
        <v>0</v>
      </c>
      <c r="E416" s="33">
        <f>'Point A RAW Results'!L415+'Point A RAW Results'!Q415+'Point A RAW Results'!V415+'Point A RAW Results'!AA415</f>
        <v>0</v>
      </c>
      <c r="F416" s="41"/>
    </row>
    <row r="417" spans="1:6" x14ac:dyDescent="0.35">
      <c r="A417" s="32">
        <f>'Point A RAW Results'!A416</f>
        <v>0</v>
      </c>
      <c r="B417" s="33">
        <f>'Point A RAW Results'!H416+'Point A RAW Results'!M416+'Point A RAW Results'!R416+'Point A RAW Results'!W416</f>
        <v>0</v>
      </c>
      <c r="C417" s="33">
        <f>'Point A RAW Results'!I416+'Point A RAW Results'!N416+'Point A RAW Results'!S416+'Point A RAW Results'!X416</f>
        <v>0</v>
      </c>
      <c r="D417" s="33">
        <f>('Point A RAW Results'!J416+'Point A RAW Results'!K416+'Point A RAW Results'!O416+'Point A RAW Results'!P416+'Point A RAW Results'!T416+'Point A RAW Results'!U416+'Point A RAW Results'!Y416+'Point A RAW Results'!Z416)/2</f>
        <v>0</v>
      </c>
      <c r="E417" s="33">
        <f>'Point A RAW Results'!L416+'Point A RAW Results'!Q416+'Point A RAW Results'!V416+'Point A RAW Results'!AA416</f>
        <v>0</v>
      </c>
      <c r="F417" s="41"/>
    </row>
    <row r="418" spans="1:6" x14ac:dyDescent="0.35">
      <c r="A418" s="32">
        <f>'Point A RAW Results'!A417</f>
        <v>0</v>
      </c>
      <c r="B418" s="33">
        <f>'Point A RAW Results'!H417+'Point A RAW Results'!M417+'Point A RAW Results'!R417+'Point A RAW Results'!W417</f>
        <v>0</v>
      </c>
      <c r="C418" s="33">
        <f>'Point A RAW Results'!I417+'Point A RAW Results'!N417+'Point A RAW Results'!S417+'Point A RAW Results'!X417</f>
        <v>0</v>
      </c>
      <c r="D418" s="33">
        <f>('Point A RAW Results'!J417+'Point A RAW Results'!K417+'Point A RAW Results'!O417+'Point A RAW Results'!P417+'Point A RAW Results'!T417+'Point A RAW Results'!U417+'Point A RAW Results'!Y417+'Point A RAW Results'!Z417)/2</f>
        <v>0</v>
      </c>
      <c r="E418" s="33">
        <f>'Point A RAW Results'!L417+'Point A RAW Results'!Q417+'Point A RAW Results'!V417+'Point A RAW Results'!AA417</f>
        <v>0</v>
      </c>
      <c r="F418" s="41"/>
    </row>
    <row r="419" spans="1:6" x14ac:dyDescent="0.35">
      <c r="A419" s="32">
        <f>'Point A RAW Results'!A418</f>
        <v>0</v>
      </c>
      <c r="B419" s="33">
        <f>'Point A RAW Results'!H418+'Point A RAW Results'!M418+'Point A RAW Results'!R418+'Point A RAW Results'!W418</f>
        <v>0</v>
      </c>
      <c r="C419" s="33">
        <f>'Point A RAW Results'!I418+'Point A RAW Results'!N418+'Point A RAW Results'!S418+'Point A RAW Results'!X418</f>
        <v>0</v>
      </c>
      <c r="D419" s="33">
        <f>('Point A RAW Results'!J418+'Point A RAW Results'!K418+'Point A RAW Results'!O418+'Point A RAW Results'!P418+'Point A RAW Results'!T418+'Point A RAW Results'!U418+'Point A RAW Results'!Y418+'Point A RAW Results'!Z418)/2</f>
        <v>0</v>
      </c>
      <c r="E419" s="33">
        <f>'Point A RAW Results'!L418+'Point A RAW Results'!Q418+'Point A RAW Results'!V418+'Point A RAW Results'!AA418</f>
        <v>0</v>
      </c>
      <c r="F419" s="41"/>
    </row>
    <row r="420" spans="1:6" x14ac:dyDescent="0.35">
      <c r="A420" s="32">
        <f>'Point A RAW Results'!A419</f>
        <v>0</v>
      </c>
      <c r="B420" s="33">
        <f>'Point A RAW Results'!H419+'Point A RAW Results'!M419+'Point A RAW Results'!R419+'Point A RAW Results'!W419</f>
        <v>0</v>
      </c>
      <c r="C420" s="33">
        <f>'Point A RAW Results'!I419+'Point A RAW Results'!N419+'Point A RAW Results'!S419+'Point A RAW Results'!X419</f>
        <v>0</v>
      </c>
      <c r="D420" s="33">
        <f>('Point A RAW Results'!J419+'Point A RAW Results'!K419+'Point A RAW Results'!O419+'Point A RAW Results'!P419+'Point A RAW Results'!T419+'Point A RAW Results'!U419+'Point A RAW Results'!Y419+'Point A RAW Results'!Z419)/2</f>
        <v>0</v>
      </c>
      <c r="E420" s="33">
        <f>'Point A RAW Results'!L419+'Point A RAW Results'!Q419+'Point A RAW Results'!V419+'Point A RAW Results'!AA419</f>
        <v>0</v>
      </c>
      <c r="F420" s="41"/>
    </row>
    <row r="421" spans="1:6" x14ac:dyDescent="0.35">
      <c r="A421" s="32">
        <f>'Point A RAW Results'!A420</f>
        <v>0</v>
      </c>
      <c r="B421" s="33">
        <f>'Point A RAW Results'!H420+'Point A RAW Results'!M420+'Point A RAW Results'!R420+'Point A RAW Results'!W420</f>
        <v>0</v>
      </c>
      <c r="C421" s="33">
        <f>'Point A RAW Results'!I420+'Point A RAW Results'!N420+'Point A RAW Results'!S420+'Point A RAW Results'!X420</f>
        <v>0</v>
      </c>
      <c r="D421" s="33">
        <f>('Point A RAW Results'!J420+'Point A RAW Results'!K420+'Point A RAW Results'!O420+'Point A RAW Results'!P420+'Point A RAW Results'!T420+'Point A RAW Results'!U420+'Point A RAW Results'!Y420+'Point A RAW Results'!Z420)/2</f>
        <v>0</v>
      </c>
      <c r="E421" s="33">
        <f>'Point A RAW Results'!L420+'Point A RAW Results'!Q420+'Point A RAW Results'!V420+'Point A RAW Results'!AA420</f>
        <v>0</v>
      </c>
      <c r="F421" s="41"/>
    </row>
    <row r="422" spans="1:6" x14ac:dyDescent="0.35">
      <c r="A422" s="32">
        <f>'Point A RAW Results'!A421</f>
        <v>0</v>
      </c>
      <c r="B422" s="33">
        <f>'Point A RAW Results'!H421+'Point A RAW Results'!M421+'Point A RAW Results'!R421+'Point A RAW Results'!W421</f>
        <v>0</v>
      </c>
      <c r="C422" s="33">
        <f>'Point A RAW Results'!I421+'Point A RAW Results'!N421+'Point A RAW Results'!S421+'Point A RAW Results'!X421</f>
        <v>0</v>
      </c>
      <c r="D422" s="33">
        <f>('Point A RAW Results'!J421+'Point A RAW Results'!K421+'Point A RAW Results'!O421+'Point A RAW Results'!P421+'Point A RAW Results'!T421+'Point A RAW Results'!U421+'Point A RAW Results'!Y421+'Point A RAW Results'!Z421)/2</f>
        <v>0</v>
      </c>
      <c r="E422" s="33">
        <f>'Point A RAW Results'!L421+'Point A RAW Results'!Q421+'Point A RAW Results'!V421+'Point A RAW Results'!AA421</f>
        <v>0</v>
      </c>
      <c r="F422" s="41"/>
    </row>
    <row r="423" spans="1:6" x14ac:dyDescent="0.35">
      <c r="A423" s="32">
        <f>'Point A RAW Results'!A422</f>
        <v>0</v>
      </c>
      <c r="B423" s="33">
        <f>'Point A RAW Results'!H422+'Point A RAW Results'!M422+'Point A RAW Results'!R422+'Point A RAW Results'!W422</f>
        <v>0</v>
      </c>
      <c r="C423" s="33">
        <f>'Point A RAW Results'!I422+'Point A RAW Results'!N422+'Point A RAW Results'!S422+'Point A RAW Results'!X422</f>
        <v>0</v>
      </c>
      <c r="D423" s="33">
        <f>('Point A RAW Results'!J422+'Point A RAW Results'!K422+'Point A RAW Results'!O422+'Point A RAW Results'!P422+'Point A RAW Results'!T422+'Point A RAW Results'!U422+'Point A RAW Results'!Y422+'Point A RAW Results'!Z422)/2</f>
        <v>0</v>
      </c>
      <c r="E423" s="33">
        <f>'Point A RAW Results'!L422+'Point A RAW Results'!Q422+'Point A RAW Results'!V422+'Point A RAW Results'!AA422</f>
        <v>0</v>
      </c>
      <c r="F423" s="41"/>
    </row>
    <row r="424" spans="1:6" x14ac:dyDescent="0.35">
      <c r="A424" s="32">
        <f>'Point A RAW Results'!A423</f>
        <v>0</v>
      </c>
      <c r="B424" s="33">
        <f>'Point A RAW Results'!H423+'Point A RAW Results'!M423+'Point A RAW Results'!R423+'Point A RAW Results'!W423</f>
        <v>0</v>
      </c>
      <c r="C424" s="33">
        <f>'Point A RAW Results'!I423+'Point A RAW Results'!N423+'Point A RAW Results'!S423+'Point A RAW Results'!X423</f>
        <v>0</v>
      </c>
      <c r="D424" s="33">
        <f>('Point A RAW Results'!J423+'Point A RAW Results'!K423+'Point A RAW Results'!O423+'Point A RAW Results'!P423+'Point A RAW Results'!T423+'Point A RAW Results'!U423+'Point A RAW Results'!Y423+'Point A RAW Results'!Z423)/2</f>
        <v>0</v>
      </c>
      <c r="E424" s="33">
        <f>'Point A RAW Results'!L423+'Point A RAW Results'!Q423+'Point A RAW Results'!V423+'Point A RAW Results'!AA423</f>
        <v>0</v>
      </c>
      <c r="F424" s="41"/>
    </row>
    <row r="425" spans="1:6" x14ac:dyDescent="0.35">
      <c r="A425" s="32">
        <f>'Point A RAW Results'!A424</f>
        <v>0</v>
      </c>
      <c r="B425" s="33">
        <f>'Point A RAW Results'!H424+'Point A RAW Results'!M424+'Point A RAW Results'!R424+'Point A RAW Results'!W424</f>
        <v>0</v>
      </c>
      <c r="C425" s="33">
        <f>'Point A RAW Results'!I424+'Point A RAW Results'!N424+'Point A RAW Results'!S424+'Point A RAW Results'!X424</f>
        <v>0</v>
      </c>
      <c r="D425" s="33">
        <f>('Point A RAW Results'!J424+'Point A RAW Results'!K424+'Point A RAW Results'!O424+'Point A RAW Results'!P424+'Point A RAW Results'!T424+'Point A RAW Results'!U424+'Point A RAW Results'!Y424+'Point A RAW Results'!Z424)/2</f>
        <v>0</v>
      </c>
      <c r="E425" s="33">
        <f>'Point A RAW Results'!L424+'Point A RAW Results'!Q424+'Point A RAW Results'!V424+'Point A RAW Results'!AA424</f>
        <v>0</v>
      </c>
      <c r="F425" s="41"/>
    </row>
    <row r="426" spans="1:6" x14ac:dyDescent="0.35">
      <c r="A426" s="32">
        <f>'Point A RAW Results'!A425</f>
        <v>0</v>
      </c>
      <c r="B426" s="33">
        <f>'Point A RAW Results'!H425+'Point A RAW Results'!M425+'Point A RAW Results'!R425+'Point A RAW Results'!W425</f>
        <v>0</v>
      </c>
      <c r="C426" s="33">
        <f>'Point A RAW Results'!I425+'Point A RAW Results'!N425+'Point A RAW Results'!S425+'Point A RAW Results'!X425</f>
        <v>0</v>
      </c>
      <c r="D426" s="33">
        <f>('Point A RAW Results'!J425+'Point A RAW Results'!K425+'Point A RAW Results'!O425+'Point A RAW Results'!P425+'Point A RAW Results'!T425+'Point A RAW Results'!U425+'Point A RAW Results'!Y425+'Point A RAW Results'!Z425)/2</f>
        <v>0</v>
      </c>
      <c r="E426" s="33">
        <f>'Point A RAW Results'!L425+'Point A RAW Results'!Q425+'Point A RAW Results'!V425+'Point A RAW Results'!AA425</f>
        <v>0</v>
      </c>
      <c r="F426" s="41"/>
    </row>
    <row r="427" spans="1:6" x14ac:dyDescent="0.35">
      <c r="A427" s="32">
        <f>'Point A RAW Results'!A426</f>
        <v>0</v>
      </c>
      <c r="B427" s="33">
        <f>'Point A RAW Results'!H426+'Point A RAW Results'!M426+'Point A RAW Results'!R426+'Point A RAW Results'!W426</f>
        <v>0</v>
      </c>
      <c r="C427" s="33">
        <f>'Point A RAW Results'!I426+'Point A RAW Results'!N426+'Point A RAW Results'!S426+'Point A RAW Results'!X426</f>
        <v>0</v>
      </c>
      <c r="D427" s="33">
        <f>('Point A RAW Results'!J426+'Point A RAW Results'!K426+'Point A RAW Results'!O426+'Point A RAW Results'!P426+'Point A RAW Results'!T426+'Point A RAW Results'!U426+'Point A RAW Results'!Y426+'Point A RAW Results'!Z426)/2</f>
        <v>0</v>
      </c>
      <c r="E427" s="33">
        <f>'Point A RAW Results'!L426+'Point A RAW Results'!Q426+'Point A RAW Results'!V426+'Point A RAW Results'!AA426</f>
        <v>0</v>
      </c>
      <c r="F427" s="41"/>
    </row>
    <row r="428" spans="1:6" x14ac:dyDescent="0.35">
      <c r="A428" s="32">
        <f>'Point A RAW Results'!A427</f>
        <v>0</v>
      </c>
      <c r="B428" s="33">
        <f>'Point A RAW Results'!H427+'Point A RAW Results'!M427+'Point A RAW Results'!R427+'Point A RAW Results'!W427</f>
        <v>0</v>
      </c>
      <c r="C428" s="33">
        <f>'Point A RAW Results'!I427+'Point A RAW Results'!N427+'Point A RAW Results'!S427+'Point A RAW Results'!X427</f>
        <v>0</v>
      </c>
      <c r="D428" s="33">
        <f>('Point A RAW Results'!J427+'Point A RAW Results'!K427+'Point A RAW Results'!O427+'Point A RAW Results'!P427+'Point A RAW Results'!T427+'Point A RAW Results'!U427+'Point A RAW Results'!Y427+'Point A RAW Results'!Z427)/2</f>
        <v>0</v>
      </c>
      <c r="E428" s="33">
        <f>'Point A RAW Results'!L427+'Point A RAW Results'!Q427+'Point A RAW Results'!V427+'Point A RAW Results'!AA427</f>
        <v>0</v>
      </c>
      <c r="F428" s="41"/>
    </row>
    <row r="429" spans="1:6" x14ac:dyDescent="0.35">
      <c r="A429" s="32">
        <f>'Point A RAW Results'!A428</f>
        <v>0</v>
      </c>
      <c r="B429" s="33">
        <f>'Point A RAW Results'!H428+'Point A RAW Results'!M428+'Point A RAW Results'!R428+'Point A RAW Results'!W428</f>
        <v>0</v>
      </c>
      <c r="C429" s="33">
        <f>'Point A RAW Results'!I428+'Point A RAW Results'!N428+'Point A RAW Results'!S428+'Point A RAW Results'!X428</f>
        <v>0</v>
      </c>
      <c r="D429" s="33">
        <f>('Point A RAW Results'!J428+'Point A RAW Results'!K428+'Point A RAW Results'!O428+'Point A RAW Results'!P428+'Point A RAW Results'!T428+'Point A RAW Results'!U428+'Point A RAW Results'!Y428+'Point A RAW Results'!Z428)/2</f>
        <v>0</v>
      </c>
      <c r="E429" s="33">
        <f>'Point A RAW Results'!L428+'Point A RAW Results'!Q428+'Point A RAW Results'!V428+'Point A RAW Results'!AA428</f>
        <v>0</v>
      </c>
      <c r="F429" s="41"/>
    </row>
    <row r="430" spans="1:6" x14ac:dyDescent="0.35">
      <c r="A430" s="32">
        <f>'Point A RAW Results'!A429</f>
        <v>0</v>
      </c>
      <c r="B430" s="33">
        <f>'Point A RAW Results'!H429+'Point A RAW Results'!M429+'Point A RAW Results'!R429+'Point A RAW Results'!W429</f>
        <v>0</v>
      </c>
      <c r="C430" s="33">
        <f>'Point A RAW Results'!I429+'Point A RAW Results'!N429+'Point A RAW Results'!S429+'Point A RAW Results'!X429</f>
        <v>0</v>
      </c>
      <c r="D430" s="33">
        <f>('Point A RAW Results'!J429+'Point A RAW Results'!K429+'Point A RAW Results'!O429+'Point A RAW Results'!P429+'Point A RAW Results'!T429+'Point A RAW Results'!U429+'Point A RAW Results'!Y429+'Point A RAW Results'!Z429)/2</f>
        <v>0</v>
      </c>
      <c r="E430" s="33">
        <f>'Point A RAW Results'!L429+'Point A RAW Results'!Q429+'Point A RAW Results'!V429+'Point A RAW Results'!AA429</f>
        <v>0</v>
      </c>
      <c r="F430" s="41"/>
    </row>
    <row r="431" spans="1:6" x14ac:dyDescent="0.35">
      <c r="A431" s="32">
        <f>'Point A RAW Results'!A430</f>
        <v>0</v>
      </c>
      <c r="B431" s="33">
        <f>'Point A RAW Results'!H430+'Point A RAW Results'!M430+'Point A RAW Results'!R430+'Point A RAW Results'!W430</f>
        <v>0</v>
      </c>
      <c r="C431" s="33">
        <f>'Point A RAW Results'!I430+'Point A RAW Results'!N430+'Point A RAW Results'!S430+'Point A RAW Results'!X430</f>
        <v>0</v>
      </c>
      <c r="D431" s="33">
        <f>('Point A RAW Results'!J430+'Point A RAW Results'!K430+'Point A RAW Results'!O430+'Point A RAW Results'!P430+'Point A RAW Results'!T430+'Point A RAW Results'!U430+'Point A RAW Results'!Y430+'Point A RAW Results'!Z430)/2</f>
        <v>0</v>
      </c>
      <c r="E431" s="33">
        <f>'Point A RAW Results'!L430+'Point A RAW Results'!Q430+'Point A RAW Results'!V430+'Point A RAW Results'!AA430</f>
        <v>0</v>
      </c>
      <c r="F431" s="41"/>
    </row>
    <row r="432" spans="1:6" x14ac:dyDescent="0.35">
      <c r="A432" s="32">
        <f>'Point A RAW Results'!A431</f>
        <v>0</v>
      </c>
      <c r="B432" s="33">
        <f>'Point A RAW Results'!H431+'Point A RAW Results'!M431+'Point A RAW Results'!R431+'Point A RAW Results'!W431</f>
        <v>0</v>
      </c>
      <c r="C432" s="33">
        <f>'Point A RAW Results'!I431+'Point A RAW Results'!N431+'Point A RAW Results'!S431+'Point A RAW Results'!X431</f>
        <v>0</v>
      </c>
      <c r="D432" s="33">
        <f>('Point A RAW Results'!J431+'Point A RAW Results'!K431+'Point A RAW Results'!O431+'Point A RAW Results'!P431+'Point A RAW Results'!T431+'Point A RAW Results'!U431+'Point A RAW Results'!Y431+'Point A RAW Results'!Z431)/2</f>
        <v>0</v>
      </c>
      <c r="E432" s="33">
        <f>'Point A RAW Results'!L431+'Point A RAW Results'!Q431+'Point A RAW Results'!V431+'Point A RAW Results'!AA431</f>
        <v>0</v>
      </c>
      <c r="F432" s="41"/>
    </row>
    <row r="433" spans="1:6" x14ac:dyDescent="0.35">
      <c r="A433" s="32">
        <f>'Point A RAW Results'!A432</f>
        <v>0</v>
      </c>
      <c r="B433" s="33">
        <f>'Point A RAW Results'!H432+'Point A RAW Results'!M432+'Point A RAW Results'!R432+'Point A RAW Results'!W432</f>
        <v>0</v>
      </c>
      <c r="C433" s="33">
        <f>'Point A RAW Results'!I432+'Point A RAW Results'!N432+'Point A RAW Results'!S432+'Point A RAW Results'!X432</f>
        <v>0</v>
      </c>
      <c r="D433" s="33">
        <f>('Point A RAW Results'!J432+'Point A RAW Results'!K432+'Point A RAW Results'!O432+'Point A RAW Results'!P432+'Point A RAW Results'!T432+'Point A RAW Results'!U432+'Point A RAW Results'!Y432+'Point A RAW Results'!Z432)/2</f>
        <v>0</v>
      </c>
      <c r="E433" s="33">
        <f>'Point A RAW Results'!L432+'Point A RAW Results'!Q432+'Point A RAW Results'!V432+'Point A RAW Results'!AA432</f>
        <v>0</v>
      </c>
      <c r="F433" s="41"/>
    </row>
    <row r="434" spans="1:6" x14ac:dyDescent="0.35">
      <c r="A434" s="32">
        <f>'Point A RAW Results'!A433</f>
        <v>0</v>
      </c>
      <c r="B434" s="33">
        <f>'Point A RAW Results'!H433+'Point A RAW Results'!M433+'Point A RAW Results'!R433+'Point A RAW Results'!W433</f>
        <v>0</v>
      </c>
      <c r="C434" s="33">
        <f>'Point A RAW Results'!I433+'Point A RAW Results'!N433+'Point A RAW Results'!S433+'Point A RAW Results'!X433</f>
        <v>0</v>
      </c>
      <c r="D434" s="33">
        <f>('Point A RAW Results'!J433+'Point A RAW Results'!K433+'Point A RAW Results'!O433+'Point A RAW Results'!P433+'Point A RAW Results'!T433+'Point A RAW Results'!U433+'Point A RAW Results'!Y433+'Point A RAW Results'!Z433)/2</f>
        <v>0</v>
      </c>
      <c r="E434" s="33">
        <f>'Point A RAW Results'!L433+'Point A RAW Results'!Q433+'Point A RAW Results'!V433+'Point A RAW Results'!AA433</f>
        <v>0</v>
      </c>
      <c r="F434" s="41"/>
    </row>
    <row r="435" spans="1:6" x14ac:dyDescent="0.35">
      <c r="A435" s="32">
        <f>'Point A RAW Results'!A434</f>
        <v>0</v>
      </c>
      <c r="B435" s="33">
        <f>'Point A RAW Results'!H434+'Point A RAW Results'!M434+'Point A RAW Results'!R434+'Point A RAW Results'!W434</f>
        <v>0</v>
      </c>
      <c r="C435" s="33">
        <f>'Point A RAW Results'!I434+'Point A RAW Results'!N434+'Point A RAW Results'!S434+'Point A RAW Results'!X434</f>
        <v>0</v>
      </c>
      <c r="D435" s="33">
        <f>('Point A RAW Results'!J434+'Point A RAW Results'!K434+'Point A RAW Results'!O434+'Point A RAW Results'!P434+'Point A RAW Results'!T434+'Point A RAW Results'!U434+'Point A RAW Results'!Y434+'Point A RAW Results'!Z434)/2</f>
        <v>0</v>
      </c>
      <c r="E435" s="33">
        <f>'Point A RAW Results'!L434+'Point A RAW Results'!Q434+'Point A RAW Results'!V434+'Point A RAW Results'!AA434</f>
        <v>0</v>
      </c>
      <c r="F435" s="41"/>
    </row>
    <row r="436" spans="1:6" x14ac:dyDescent="0.35">
      <c r="A436" s="32">
        <f>'Point A RAW Results'!A435</f>
        <v>0</v>
      </c>
      <c r="B436" s="33">
        <f>'Point A RAW Results'!H435+'Point A RAW Results'!M435+'Point A RAW Results'!R435+'Point A RAW Results'!W435</f>
        <v>0</v>
      </c>
      <c r="C436" s="33">
        <f>'Point A RAW Results'!I435+'Point A RAW Results'!N435+'Point A RAW Results'!S435+'Point A RAW Results'!X435</f>
        <v>0</v>
      </c>
      <c r="D436" s="33">
        <f>('Point A RAW Results'!J435+'Point A RAW Results'!K435+'Point A RAW Results'!O435+'Point A RAW Results'!P435+'Point A RAW Results'!T435+'Point A RAW Results'!U435+'Point A RAW Results'!Y435+'Point A RAW Results'!Z435)/2</f>
        <v>0</v>
      </c>
      <c r="E436" s="33">
        <f>'Point A RAW Results'!L435+'Point A RAW Results'!Q435+'Point A RAW Results'!V435+'Point A RAW Results'!AA435</f>
        <v>0</v>
      </c>
      <c r="F436" s="41"/>
    </row>
    <row r="437" spans="1:6" x14ac:dyDescent="0.35">
      <c r="A437" s="32">
        <f>'Point A RAW Results'!A436</f>
        <v>0</v>
      </c>
      <c r="B437" s="33">
        <f>'Point A RAW Results'!H436+'Point A RAW Results'!M436+'Point A RAW Results'!R436+'Point A RAW Results'!W436</f>
        <v>0</v>
      </c>
      <c r="C437" s="33">
        <f>'Point A RAW Results'!I436+'Point A RAW Results'!N436+'Point A RAW Results'!S436+'Point A RAW Results'!X436</f>
        <v>0</v>
      </c>
      <c r="D437" s="33">
        <f>('Point A RAW Results'!J436+'Point A RAW Results'!K436+'Point A RAW Results'!O436+'Point A RAW Results'!P436+'Point A RAW Results'!T436+'Point A RAW Results'!U436+'Point A RAW Results'!Y436+'Point A RAW Results'!Z436)/2</f>
        <v>0</v>
      </c>
      <c r="E437" s="33">
        <f>'Point A RAW Results'!L436+'Point A RAW Results'!Q436+'Point A RAW Results'!V436+'Point A RAW Results'!AA436</f>
        <v>0</v>
      </c>
      <c r="F437" s="41"/>
    </row>
    <row r="438" spans="1:6" x14ac:dyDescent="0.35">
      <c r="A438" s="32">
        <f>'Point A RAW Results'!A437</f>
        <v>0</v>
      </c>
      <c r="B438" s="33">
        <f>'Point A RAW Results'!H437+'Point A RAW Results'!M437+'Point A RAW Results'!R437+'Point A RAW Results'!W437</f>
        <v>0</v>
      </c>
      <c r="C438" s="33">
        <f>'Point A RAW Results'!I437+'Point A RAW Results'!N437+'Point A RAW Results'!S437+'Point A RAW Results'!X437</f>
        <v>0</v>
      </c>
      <c r="D438" s="33">
        <f>('Point A RAW Results'!J437+'Point A RAW Results'!K437+'Point A RAW Results'!O437+'Point A RAW Results'!P437+'Point A RAW Results'!T437+'Point A RAW Results'!U437+'Point A RAW Results'!Y437+'Point A RAW Results'!Z437)/2</f>
        <v>0</v>
      </c>
      <c r="E438" s="33">
        <f>'Point A RAW Results'!L437+'Point A RAW Results'!Q437+'Point A RAW Results'!V437+'Point A RAW Results'!AA437</f>
        <v>0</v>
      </c>
      <c r="F438" s="41"/>
    </row>
    <row r="439" spans="1:6" x14ac:dyDescent="0.35">
      <c r="A439" s="32">
        <f>'Point A RAW Results'!A438</f>
        <v>0</v>
      </c>
      <c r="B439" s="33">
        <f>'Point A RAW Results'!H438+'Point A RAW Results'!M438+'Point A RAW Results'!R438+'Point A RAW Results'!W438</f>
        <v>0</v>
      </c>
      <c r="C439" s="33">
        <f>'Point A RAW Results'!I438+'Point A RAW Results'!N438+'Point A RAW Results'!S438+'Point A RAW Results'!X438</f>
        <v>0</v>
      </c>
      <c r="D439" s="33">
        <f>('Point A RAW Results'!J438+'Point A RAW Results'!K438+'Point A RAW Results'!O438+'Point A RAW Results'!P438+'Point A RAW Results'!T438+'Point A RAW Results'!U438+'Point A RAW Results'!Y438+'Point A RAW Results'!Z438)/2</f>
        <v>0</v>
      </c>
      <c r="E439" s="33">
        <f>'Point A RAW Results'!L438+'Point A RAW Results'!Q438+'Point A RAW Results'!V438+'Point A RAW Results'!AA438</f>
        <v>0</v>
      </c>
      <c r="F439" s="41"/>
    </row>
    <row r="440" spans="1:6" x14ac:dyDescent="0.35">
      <c r="A440" s="32">
        <f>'Point A RAW Results'!A439</f>
        <v>0</v>
      </c>
      <c r="B440" s="33">
        <f>'Point A RAW Results'!H439+'Point A RAW Results'!M439+'Point A RAW Results'!R439+'Point A RAW Results'!W439</f>
        <v>0</v>
      </c>
      <c r="C440" s="33">
        <f>'Point A RAW Results'!I439+'Point A RAW Results'!N439+'Point A RAW Results'!S439+'Point A RAW Results'!X439</f>
        <v>0</v>
      </c>
      <c r="D440" s="33">
        <f>('Point A RAW Results'!J439+'Point A RAW Results'!K439+'Point A RAW Results'!O439+'Point A RAW Results'!P439+'Point A RAW Results'!T439+'Point A RAW Results'!U439+'Point A RAW Results'!Y439+'Point A RAW Results'!Z439)/2</f>
        <v>0</v>
      </c>
      <c r="E440" s="33">
        <f>'Point A RAW Results'!L439+'Point A RAW Results'!Q439+'Point A RAW Results'!V439+'Point A RAW Results'!AA439</f>
        <v>0</v>
      </c>
      <c r="F440" s="41"/>
    </row>
    <row r="441" spans="1:6" x14ac:dyDescent="0.35">
      <c r="A441" s="32">
        <f>'Point A RAW Results'!A440</f>
        <v>0</v>
      </c>
      <c r="B441" s="33">
        <f>'Point A RAW Results'!H440+'Point A RAW Results'!M440+'Point A RAW Results'!R440+'Point A RAW Results'!W440</f>
        <v>0</v>
      </c>
      <c r="C441" s="33">
        <f>'Point A RAW Results'!I440+'Point A RAW Results'!N440+'Point A RAW Results'!S440+'Point A RAW Results'!X440</f>
        <v>0</v>
      </c>
      <c r="D441" s="33">
        <f>('Point A RAW Results'!J440+'Point A RAW Results'!K440+'Point A RAW Results'!O440+'Point A RAW Results'!P440+'Point A RAW Results'!T440+'Point A RAW Results'!U440+'Point A RAW Results'!Y440+'Point A RAW Results'!Z440)/2</f>
        <v>0</v>
      </c>
      <c r="E441" s="33">
        <f>'Point A RAW Results'!L440+'Point A RAW Results'!Q440+'Point A RAW Results'!V440+'Point A RAW Results'!AA440</f>
        <v>0</v>
      </c>
      <c r="F441" s="41"/>
    </row>
    <row r="442" spans="1:6" x14ac:dyDescent="0.35">
      <c r="A442" s="32">
        <f>'Point A RAW Results'!A441</f>
        <v>0</v>
      </c>
      <c r="B442" s="33">
        <f>'Point A RAW Results'!H441+'Point A RAW Results'!M441+'Point A RAW Results'!R441+'Point A RAW Results'!W441</f>
        <v>0</v>
      </c>
      <c r="C442" s="33">
        <f>'Point A RAW Results'!I441+'Point A RAW Results'!N441+'Point A RAW Results'!S441+'Point A RAW Results'!X441</f>
        <v>0</v>
      </c>
      <c r="D442" s="33">
        <f>('Point A RAW Results'!J441+'Point A RAW Results'!K441+'Point A RAW Results'!O441+'Point A RAW Results'!P441+'Point A RAW Results'!T441+'Point A RAW Results'!U441+'Point A RAW Results'!Y441+'Point A RAW Results'!Z441)/2</f>
        <v>0</v>
      </c>
      <c r="E442" s="33">
        <f>'Point A RAW Results'!L441+'Point A RAW Results'!Q441+'Point A RAW Results'!V441+'Point A RAW Results'!AA441</f>
        <v>0</v>
      </c>
      <c r="F442" s="41"/>
    </row>
    <row r="443" spans="1:6" x14ac:dyDescent="0.35">
      <c r="A443" s="32">
        <f>'Point A RAW Results'!A442</f>
        <v>0</v>
      </c>
      <c r="B443" s="33">
        <f>'Point A RAW Results'!H442+'Point A RAW Results'!M442+'Point A RAW Results'!R442+'Point A RAW Results'!W442</f>
        <v>0</v>
      </c>
      <c r="C443" s="33">
        <f>'Point A RAW Results'!I442+'Point A RAW Results'!N442+'Point A RAW Results'!S442+'Point A RAW Results'!X442</f>
        <v>0</v>
      </c>
      <c r="D443" s="33">
        <f>('Point A RAW Results'!J442+'Point A RAW Results'!K442+'Point A RAW Results'!O442+'Point A RAW Results'!P442+'Point A RAW Results'!T442+'Point A RAW Results'!U442+'Point A RAW Results'!Y442+'Point A RAW Results'!Z442)/2</f>
        <v>0</v>
      </c>
      <c r="E443" s="33">
        <f>'Point A RAW Results'!L442+'Point A RAW Results'!Q442+'Point A RAW Results'!V442+'Point A RAW Results'!AA442</f>
        <v>0</v>
      </c>
      <c r="F443" s="41"/>
    </row>
    <row r="444" spans="1:6" x14ac:dyDescent="0.35">
      <c r="A444" s="32">
        <f>'Point A RAW Results'!A443</f>
        <v>0</v>
      </c>
      <c r="B444" s="33">
        <f>'Point A RAW Results'!H443+'Point A RAW Results'!M443+'Point A RAW Results'!R443+'Point A RAW Results'!W443</f>
        <v>0</v>
      </c>
      <c r="C444" s="33">
        <f>'Point A RAW Results'!I443+'Point A RAW Results'!N443+'Point A RAW Results'!S443+'Point A RAW Results'!X443</f>
        <v>0</v>
      </c>
      <c r="D444" s="33">
        <f>('Point A RAW Results'!J443+'Point A RAW Results'!K443+'Point A RAW Results'!O443+'Point A RAW Results'!P443+'Point A RAW Results'!T443+'Point A RAW Results'!U443+'Point A RAW Results'!Y443+'Point A RAW Results'!Z443)/2</f>
        <v>0</v>
      </c>
      <c r="E444" s="33">
        <f>'Point A RAW Results'!L443+'Point A RAW Results'!Q443+'Point A RAW Results'!V443+'Point A RAW Results'!AA443</f>
        <v>0</v>
      </c>
      <c r="F444" s="41"/>
    </row>
    <row r="445" spans="1:6" x14ac:dyDescent="0.35">
      <c r="A445" s="32">
        <f>'Point A RAW Results'!A444</f>
        <v>0</v>
      </c>
      <c r="B445" s="33">
        <f>'Point A RAW Results'!H444+'Point A RAW Results'!M444+'Point A RAW Results'!R444+'Point A RAW Results'!W444</f>
        <v>0</v>
      </c>
      <c r="C445" s="33">
        <f>'Point A RAW Results'!I444+'Point A RAW Results'!N444+'Point A RAW Results'!S444+'Point A RAW Results'!X444</f>
        <v>0</v>
      </c>
      <c r="D445" s="33">
        <f>('Point A RAW Results'!J444+'Point A RAW Results'!K444+'Point A RAW Results'!O444+'Point A RAW Results'!P444+'Point A RAW Results'!T444+'Point A RAW Results'!U444+'Point A RAW Results'!Y444+'Point A RAW Results'!Z444)/2</f>
        <v>0</v>
      </c>
      <c r="E445" s="33">
        <f>'Point A RAW Results'!L444+'Point A RAW Results'!Q444+'Point A RAW Results'!V444+'Point A RAW Results'!AA444</f>
        <v>0</v>
      </c>
      <c r="F445" s="41"/>
    </row>
    <row r="446" spans="1:6" x14ac:dyDescent="0.35">
      <c r="A446" s="32">
        <f>'Point A RAW Results'!A445</f>
        <v>0</v>
      </c>
      <c r="B446" s="33">
        <f>'Point A RAW Results'!H445+'Point A RAW Results'!M445+'Point A RAW Results'!R445+'Point A RAW Results'!W445</f>
        <v>0</v>
      </c>
      <c r="C446" s="33">
        <f>'Point A RAW Results'!I445+'Point A RAW Results'!N445+'Point A RAW Results'!S445+'Point A RAW Results'!X445</f>
        <v>0</v>
      </c>
      <c r="D446" s="33">
        <f>('Point A RAW Results'!J445+'Point A RAW Results'!K445+'Point A RAW Results'!O445+'Point A RAW Results'!P445+'Point A RAW Results'!T445+'Point A RAW Results'!U445+'Point A RAW Results'!Y445+'Point A RAW Results'!Z445)/2</f>
        <v>0</v>
      </c>
      <c r="E446" s="33">
        <f>'Point A RAW Results'!L445+'Point A RAW Results'!Q445+'Point A RAW Results'!V445+'Point A RAW Results'!AA445</f>
        <v>0</v>
      </c>
      <c r="F446" s="41"/>
    </row>
    <row r="447" spans="1:6" x14ac:dyDescent="0.35">
      <c r="A447" s="32">
        <f>'Point A RAW Results'!A446</f>
        <v>0</v>
      </c>
      <c r="B447" s="33">
        <f>'Point A RAW Results'!H446+'Point A RAW Results'!M446+'Point A RAW Results'!R446+'Point A RAW Results'!W446</f>
        <v>0</v>
      </c>
      <c r="C447" s="33">
        <f>'Point A RAW Results'!I446+'Point A RAW Results'!N446+'Point A RAW Results'!S446+'Point A RAW Results'!X446</f>
        <v>0</v>
      </c>
      <c r="D447" s="33">
        <f>('Point A RAW Results'!J446+'Point A RAW Results'!K446+'Point A RAW Results'!O446+'Point A RAW Results'!P446+'Point A RAW Results'!T446+'Point A RAW Results'!U446+'Point A RAW Results'!Y446+'Point A RAW Results'!Z446)/2</f>
        <v>0</v>
      </c>
      <c r="E447" s="33">
        <f>'Point A RAW Results'!L446+'Point A RAW Results'!Q446+'Point A RAW Results'!V446+'Point A RAW Results'!AA446</f>
        <v>0</v>
      </c>
      <c r="F447" s="41"/>
    </row>
    <row r="448" spans="1:6" x14ac:dyDescent="0.35">
      <c r="A448" s="32">
        <f>'Point A RAW Results'!A447</f>
        <v>0</v>
      </c>
      <c r="B448" s="33">
        <f>'Point A RAW Results'!H447+'Point A RAW Results'!M447+'Point A RAW Results'!R447+'Point A RAW Results'!W447</f>
        <v>0</v>
      </c>
      <c r="C448" s="33">
        <f>'Point A RAW Results'!I447+'Point A RAW Results'!N447+'Point A RAW Results'!S447+'Point A RAW Results'!X447</f>
        <v>0</v>
      </c>
      <c r="D448" s="33">
        <f>('Point A RAW Results'!J447+'Point A RAW Results'!K447+'Point A RAW Results'!O447+'Point A RAW Results'!P447+'Point A RAW Results'!T447+'Point A RAW Results'!U447+'Point A RAW Results'!Y447+'Point A RAW Results'!Z447)/2</f>
        <v>0</v>
      </c>
      <c r="E448" s="33">
        <f>'Point A RAW Results'!L447+'Point A RAW Results'!Q447+'Point A RAW Results'!V447+'Point A RAW Results'!AA447</f>
        <v>0</v>
      </c>
      <c r="F448" s="41"/>
    </row>
    <row r="449" spans="1:6" x14ac:dyDescent="0.35">
      <c r="A449" s="32">
        <f>'Point A RAW Results'!A448</f>
        <v>0</v>
      </c>
      <c r="B449" s="33">
        <f>'Point A RAW Results'!H448+'Point A RAW Results'!M448+'Point A RAW Results'!R448+'Point A RAW Results'!W448</f>
        <v>0</v>
      </c>
      <c r="C449" s="33">
        <f>'Point A RAW Results'!I448+'Point A RAW Results'!N448+'Point A RAW Results'!S448+'Point A RAW Results'!X448</f>
        <v>0</v>
      </c>
      <c r="D449" s="33">
        <f>('Point A RAW Results'!J448+'Point A RAW Results'!K448+'Point A RAW Results'!O448+'Point A RAW Results'!P448+'Point A RAW Results'!T448+'Point A RAW Results'!U448+'Point A RAW Results'!Y448+'Point A RAW Results'!Z448)/2</f>
        <v>0</v>
      </c>
      <c r="E449" s="33">
        <f>'Point A RAW Results'!L448+'Point A RAW Results'!Q448+'Point A RAW Results'!V448+'Point A RAW Results'!AA448</f>
        <v>0</v>
      </c>
      <c r="F449" s="41"/>
    </row>
    <row r="450" spans="1:6" x14ac:dyDescent="0.35">
      <c r="A450" s="32">
        <f>'Point A RAW Results'!A449</f>
        <v>0</v>
      </c>
      <c r="B450" s="33">
        <f>'Point A RAW Results'!H449+'Point A RAW Results'!M449+'Point A RAW Results'!R449+'Point A RAW Results'!W449</f>
        <v>0</v>
      </c>
      <c r="C450" s="33">
        <f>'Point A RAW Results'!I449+'Point A RAW Results'!N449+'Point A RAW Results'!S449+'Point A RAW Results'!X449</f>
        <v>0</v>
      </c>
      <c r="D450" s="33">
        <f>('Point A RAW Results'!J449+'Point A RAW Results'!K449+'Point A RAW Results'!O449+'Point A RAW Results'!P449+'Point A RAW Results'!T449+'Point A RAW Results'!U449+'Point A RAW Results'!Y449+'Point A RAW Results'!Z449)/2</f>
        <v>0</v>
      </c>
      <c r="E450" s="33">
        <f>'Point A RAW Results'!L449+'Point A RAW Results'!Q449+'Point A RAW Results'!V449+'Point A RAW Results'!AA449</f>
        <v>0</v>
      </c>
      <c r="F450" s="41"/>
    </row>
    <row r="451" spans="1:6" x14ac:dyDescent="0.35">
      <c r="A451" s="32">
        <f>'Point A RAW Results'!A450</f>
        <v>0</v>
      </c>
      <c r="B451" s="33">
        <f>'Point A RAW Results'!H450+'Point A RAW Results'!M450+'Point A RAW Results'!R450+'Point A RAW Results'!W450</f>
        <v>0</v>
      </c>
      <c r="C451" s="33">
        <f>'Point A RAW Results'!I450+'Point A RAW Results'!N450+'Point A RAW Results'!S450+'Point A RAW Results'!X450</f>
        <v>0</v>
      </c>
      <c r="D451" s="33">
        <f>('Point A RAW Results'!J450+'Point A RAW Results'!K450+'Point A RAW Results'!O450+'Point A RAW Results'!P450+'Point A RAW Results'!T450+'Point A RAW Results'!U450+'Point A RAW Results'!Y450+'Point A RAW Results'!Z450)/2</f>
        <v>0</v>
      </c>
      <c r="E451" s="33">
        <f>'Point A RAW Results'!L450+'Point A RAW Results'!Q450+'Point A RAW Results'!V450+'Point A RAW Results'!AA450</f>
        <v>0</v>
      </c>
      <c r="F451" s="41"/>
    </row>
    <row r="452" spans="1:6" x14ac:dyDescent="0.35">
      <c r="A452" s="32">
        <f>'Point A RAW Results'!A451</f>
        <v>0</v>
      </c>
      <c r="B452" s="33">
        <f>'Point A RAW Results'!H451+'Point A RAW Results'!M451+'Point A RAW Results'!R451+'Point A RAW Results'!W451</f>
        <v>0</v>
      </c>
      <c r="C452" s="33">
        <f>'Point A RAW Results'!I451+'Point A RAW Results'!N451+'Point A RAW Results'!S451+'Point A RAW Results'!X451</f>
        <v>0</v>
      </c>
      <c r="D452" s="33">
        <f>('Point A RAW Results'!J451+'Point A RAW Results'!K451+'Point A RAW Results'!O451+'Point A RAW Results'!P451+'Point A RAW Results'!T451+'Point A RAW Results'!U451+'Point A RAW Results'!Y451+'Point A RAW Results'!Z451)/2</f>
        <v>0</v>
      </c>
      <c r="E452" s="33">
        <f>'Point A RAW Results'!L451+'Point A RAW Results'!Q451+'Point A RAW Results'!V451+'Point A RAW Results'!AA451</f>
        <v>0</v>
      </c>
      <c r="F452" s="41"/>
    </row>
    <row r="453" spans="1:6" x14ac:dyDescent="0.35">
      <c r="A453" s="32">
        <f>'Point A RAW Results'!A452</f>
        <v>0</v>
      </c>
      <c r="B453" s="33">
        <f>'Point A RAW Results'!H452+'Point A RAW Results'!M452+'Point A RAW Results'!R452+'Point A RAW Results'!W452</f>
        <v>0</v>
      </c>
      <c r="C453" s="33">
        <f>'Point A RAW Results'!I452+'Point A RAW Results'!N452+'Point A RAW Results'!S452+'Point A RAW Results'!X452</f>
        <v>0</v>
      </c>
      <c r="D453" s="33">
        <f>('Point A RAW Results'!J452+'Point A RAW Results'!K452+'Point A RAW Results'!O452+'Point A RAW Results'!P452+'Point A RAW Results'!T452+'Point A RAW Results'!U452+'Point A RAW Results'!Y452+'Point A RAW Results'!Z452)/2</f>
        <v>0</v>
      </c>
      <c r="E453" s="33">
        <f>'Point A RAW Results'!L452+'Point A RAW Results'!Q452+'Point A RAW Results'!V452+'Point A RAW Results'!AA452</f>
        <v>0</v>
      </c>
      <c r="F453" s="41"/>
    </row>
    <row r="454" spans="1:6" x14ac:dyDescent="0.35">
      <c r="A454" s="32">
        <f>'Point A RAW Results'!A453</f>
        <v>0</v>
      </c>
      <c r="B454" s="33">
        <f>'Point A RAW Results'!H453+'Point A RAW Results'!M453+'Point A RAW Results'!R453+'Point A RAW Results'!W453</f>
        <v>0</v>
      </c>
      <c r="C454" s="33">
        <f>'Point A RAW Results'!I453+'Point A RAW Results'!N453+'Point A RAW Results'!S453+'Point A RAW Results'!X453</f>
        <v>0</v>
      </c>
      <c r="D454" s="33">
        <f>('Point A RAW Results'!J453+'Point A RAW Results'!K453+'Point A RAW Results'!O453+'Point A RAW Results'!P453+'Point A RAW Results'!T453+'Point A RAW Results'!U453+'Point A RAW Results'!Y453+'Point A RAW Results'!Z453)/2</f>
        <v>0</v>
      </c>
      <c r="E454" s="33">
        <f>'Point A RAW Results'!L453+'Point A RAW Results'!Q453+'Point A RAW Results'!V453+'Point A RAW Results'!AA453</f>
        <v>0</v>
      </c>
      <c r="F454" s="41"/>
    </row>
    <row r="455" spans="1:6" x14ac:dyDescent="0.35">
      <c r="A455" s="32">
        <f>'Point A RAW Results'!A454</f>
        <v>0</v>
      </c>
      <c r="B455" s="33">
        <f>'Point A RAW Results'!H454+'Point A RAW Results'!M454+'Point A RAW Results'!R454+'Point A RAW Results'!W454</f>
        <v>0</v>
      </c>
      <c r="C455" s="33">
        <f>'Point A RAW Results'!I454+'Point A RAW Results'!N454+'Point A RAW Results'!S454+'Point A RAW Results'!X454</f>
        <v>0</v>
      </c>
      <c r="D455" s="33">
        <f>('Point A RAW Results'!J454+'Point A RAW Results'!K454+'Point A RAW Results'!O454+'Point A RAW Results'!P454+'Point A RAW Results'!T454+'Point A RAW Results'!U454+'Point A RAW Results'!Y454+'Point A RAW Results'!Z454)/2</f>
        <v>0</v>
      </c>
      <c r="E455" s="33">
        <f>'Point A RAW Results'!L454+'Point A RAW Results'!Q454+'Point A RAW Results'!V454+'Point A RAW Results'!AA454</f>
        <v>0</v>
      </c>
      <c r="F455" s="41"/>
    </row>
    <row r="456" spans="1:6" x14ac:dyDescent="0.35">
      <c r="A456" s="32">
        <f>'Point A RAW Results'!A455</f>
        <v>0</v>
      </c>
      <c r="B456" s="33">
        <f>'Point A RAW Results'!H455+'Point A RAW Results'!M455+'Point A RAW Results'!R455+'Point A RAW Results'!W455</f>
        <v>0</v>
      </c>
      <c r="C456" s="33">
        <f>'Point A RAW Results'!I455+'Point A RAW Results'!N455+'Point A RAW Results'!S455+'Point A RAW Results'!X455</f>
        <v>0</v>
      </c>
      <c r="D456" s="33">
        <f>('Point A RAW Results'!J455+'Point A RAW Results'!K455+'Point A RAW Results'!O455+'Point A RAW Results'!P455+'Point A RAW Results'!T455+'Point A RAW Results'!U455+'Point A RAW Results'!Y455+'Point A RAW Results'!Z455)/2</f>
        <v>0</v>
      </c>
      <c r="E456" s="33">
        <f>'Point A RAW Results'!L455+'Point A RAW Results'!Q455+'Point A RAW Results'!V455+'Point A RAW Results'!AA455</f>
        <v>0</v>
      </c>
      <c r="F456" s="41"/>
    </row>
    <row r="457" spans="1:6" x14ac:dyDescent="0.35">
      <c r="A457" s="32">
        <f>'Point A RAW Results'!A456</f>
        <v>0</v>
      </c>
      <c r="B457" s="33">
        <f>'Point A RAW Results'!H456+'Point A RAW Results'!M456+'Point A RAW Results'!R456+'Point A RAW Results'!W456</f>
        <v>0</v>
      </c>
      <c r="C457" s="33">
        <f>'Point A RAW Results'!I456+'Point A RAW Results'!N456+'Point A RAW Results'!S456+'Point A RAW Results'!X456</f>
        <v>0</v>
      </c>
      <c r="D457" s="33">
        <f>('Point A RAW Results'!J456+'Point A RAW Results'!K456+'Point A RAW Results'!O456+'Point A RAW Results'!P456+'Point A RAW Results'!T456+'Point A RAW Results'!U456+'Point A RAW Results'!Y456+'Point A RAW Results'!Z456)/2</f>
        <v>0</v>
      </c>
      <c r="E457" s="33">
        <f>'Point A RAW Results'!L456+'Point A RAW Results'!Q456+'Point A RAW Results'!V456+'Point A RAW Results'!AA456</f>
        <v>0</v>
      </c>
      <c r="F457" s="41"/>
    </row>
    <row r="458" spans="1:6" x14ac:dyDescent="0.35">
      <c r="A458" s="32">
        <f>'Point A RAW Results'!A457</f>
        <v>0</v>
      </c>
      <c r="B458" s="33">
        <f>'Point A RAW Results'!H457+'Point A RAW Results'!M457+'Point A RAW Results'!R457+'Point A RAW Results'!W457</f>
        <v>0</v>
      </c>
      <c r="C458" s="33">
        <f>'Point A RAW Results'!I457+'Point A RAW Results'!N457+'Point A RAW Results'!S457+'Point A RAW Results'!X457</f>
        <v>0</v>
      </c>
      <c r="D458" s="33">
        <f>('Point A RAW Results'!J457+'Point A RAW Results'!K457+'Point A RAW Results'!O457+'Point A RAW Results'!P457+'Point A RAW Results'!T457+'Point A RAW Results'!U457+'Point A RAW Results'!Y457+'Point A RAW Results'!Z457)/2</f>
        <v>0</v>
      </c>
      <c r="E458" s="33">
        <f>'Point A RAW Results'!L457+'Point A RAW Results'!Q457+'Point A RAW Results'!V457+'Point A RAW Results'!AA457</f>
        <v>0</v>
      </c>
      <c r="F458" s="41"/>
    </row>
    <row r="459" spans="1:6" x14ac:dyDescent="0.35">
      <c r="A459" s="32">
        <f>'Point A RAW Results'!A458</f>
        <v>0</v>
      </c>
      <c r="B459" s="33">
        <f>'Point A RAW Results'!H458+'Point A RAW Results'!M458+'Point A RAW Results'!R458+'Point A RAW Results'!W458</f>
        <v>0</v>
      </c>
      <c r="C459" s="33">
        <f>'Point A RAW Results'!I458+'Point A RAW Results'!N458+'Point A RAW Results'!S458+'Point A RAW Results'!X458</f>
        <v>0</v>
      </c>
      <c r="D459" s="33">
        <f>('Point A RAW Results'!J458+'Point A RAW Results'!K458+'Point A RAW Results'!O458+'Point A RAW Results'!P458+'Point A RAW Results'!T458+'Point A RAW Results'!U458+'Point A RAW Results'!Y458+'Point A RAW Results'!Z458)/2</f>
        <v>0</v>
      </c>
      <c r="E459" s="33">
        <f>'Point A RAW Results'!L458+'Point A RAW Results'!Q458+'Point A RAW Results'!V458+'Point A RAW Results'!AA458</f>
        <v>0</v>
      </c>
      <c r="F459" s="41"/>
    </row>
    <row r="460" spans="1:6" x14ac:dyDescent="0.35">
      <c r="A460" s="32">
        <f>'Point A RAW Results'!A459</f>
        <v>0</v>
      </c>
      <c r="B460" s="33">
        <f>'Point A RAW Results'!H459+'Point A RAW Results'!M459+'Point A RAW Results'!R459+'Point A RAW Results'!W459</f>
        <v>0</v>
      </c>
      <c r="C460" s="33">
        <f>'Point A RAW Results'!I459+'Point A RAW Results'!N459+'Point A RAW Results'!S459+'Point A RAW Results'!X459</f>
        <v>0</v>
      </c>
      <c r="D460" s="33">
        <f>('Point A RAW Results'!J459+'Point A RAW Results'!K459+'Point A RAW Results'!O459+'Point A RAW Results'!P459+'Point A RAW Results'!T459+'Point A RAW Results'!U459+'Point A RAW Results'!Y459+'Point A RAW Results'!Z459)/2</f>
        <v>0</v>
      </c>
      <c r="E460" s="33">
        <f>'Point A RAW Results'!L459+'Point A RAW Results'!Q459+'Point A RAW Results'!V459+'Point A RAW Results'!AA459</f>
        <v>0</v>
      </c>
      <c r="F460" s="41"/>
    </row>
    <row r="461" spans="1:6" x14ac:dyDescent="0.35">
      <c r="A461" s="32">
        <f>'Point A RAW Results'!A460</f>
        <v>0</v>
      </c>
      <c r="B461" s="33">
        <f>'Point A RAW Results'!H460+'Point A RAW Results'!M460+'Point A RAW Results'!R460+'Point A RAW Results'!W460</f>
        <v>0</v>
      </c>
      <c r="C461" s="33">
        <f>'Point A RAW Results'!I460+'Point A RAW Results'!N460+'Point A RAW Results'!S460+'Point A RAW Results'!X460</f>
        <v>0</v>
      </c>
      <c r="D461" s="33">
        <f>('Point A RAW Results'!J460+'Point A RAW Results'!K460+'Point A RAW Results'!O460+'Point A RAW Results'!P460+'Point A RAW Results'!T460+'Point A RAW Results'!U460+'Point A RAW Results'!Y460+'Point A RAW Results'!Z460)/2</f>
        <v>0</v>
      </c>
      <c r="E461" s="33">
        <f>'Point A RAW Results'!L460+'Point A RAW Results'!Q460+'Point A RAW Results'!V460+'Point A RAW Results'!AA460</f>
        <v>0</v>
      </c>
      <c r="F461" s="41"/>
    </row>
    <row r="462" spans="1:6" x14ac:dyDescent="0.35">
      <c r="A462" s="32">
        <f>'Point A RAW Results'!A461</f>
        <v>0</v>
      </c>
      <c r="B462" s="33">
        <f>'Point A RAW Results'!H461+'Point A RAW Results'!M461+'Point A RAW Results'!R461+'Point A RAW Results'!W461</f>
        <v>0</v>
      </c>
      <c r="C462" s="33">
        <f>'Point A RAW Results'!I461+'Point A RAW Results'!N461+'Point A RAW Results'!S461+'Point A RAW Results'!X461</f>
        <v>0</v>
      </c>
      <c r="D462" s="33">
        <f>('Point A RAW Results'!J461+'Point A RAW Results'!K461+'Point A RAW Results'!O461+'Point A RAW Results'!P461+'Point A RAW Results'!T461+'Point A RAW Results'!U461+'Point A RAW Results'!Y461+'Point A RAW Results'!Z461)/2</f>
        <v>0</v>
      </c>
      <c r="E462" s="33">
        <f>'Point A RAW Results'!L461+'Point A RAW Results'!Q461+'Point A RAW Results'!V461+'Point A RAW Results'!AA461</f>
        <v>0</v>
      </c>
      <c r="F462" s="41"/>
    </row>
    <row r="463" spans="1:6" x14ac:dyDescent="0.35">
      <c r="A463" s="32">
        <f>'Point A RAW Results'!A462</f>
        <v>0</v>
      </c>
      <c r="B463" s="33">
        <f>'Point A RAW Results'!H462+'Point A RAW Results'!M462+'Point A RAW Results'!R462+'Point A RAW Results'!W462</f>
        <v>0</v>
      </c>
      <c r="C463" s="33">
        <f>'Point A RAW Results'!I462+'Point A RAW Results'!N462+'Point A RAW Results'!S462+'Point A RAW Results'!X462</f>
        <v>0</v>
      </c>
      <c r="D463" s="33">
        <f>('Point A RAW Results'!J462+'Point A RAW Results'!K462+'Point A RAW Results'!O462+'Point A RAW Results'!P462+'Point A RAW Results'!T462+'Point A RAW Results'!U462+'Point A RAW Results'!Y462+'Point A RAW Results'!Z462)/2</f>
        <v>0</v>
      </c>
      <c r="E463" s="33">
        <f>'Point A RAW Results'!L462+'Point A RAW Results'!Q462+'Point A RAW Results'!V462+'Point A RAW Results'!AA462</f>
        <v>0</v>
      </c>
      <c r="F463" s="41"/>
    </row>
    <row r="464" spans="1:6" x14ac:dyDescent="0.35">
      <c r="A464" s="32">
        <f>'Point A RAW Results'!A463</f>
        <v>0</v>
      </c>
      <c r="B464" s="33">
        <f>'Point A RAW Results'!H463+'Point A RAW Results'!M463+'Point A RAW Results'!R463+'Point A RAW Results'!W463</f>
        <v>0</v>
      </c>
      <c r="C464" s="33">
        <f>'Point A RAW Results'!I463+'Point A RAW Results'!N463+'Point A RAW Results'!S463+'Point A RAW Results'!X463</f>
        <v>0</v>
      </c>
      <c r="D464" s="33">
        <f>('Point A RAW Results'!J463+'Point A RAW Results'!K463+'Point A RAW Results'!O463+'Point A RAW Results'!P463+'Point A RAW Results'!T463+'Point A RAW Results'!U463+'Point A RAW Results'!Y463+'Point A RAW Results'!Z463)/2</f>
        <v>0</v>
      </c>
      <c r="E464" s="33">
        <f>'Point A RAW Results'!L463+'Point A RAW Results'!Q463+'Point A RAW Results'!V463+'Point A RAW Results'!AA463</f>
        <v>0</v>
      </c>
      <c r="F464" s="41"/>
    </row>
    <row r="465" spans="1:6" x14ac:dyDescent="0.35">
      <c r="A465" s="32">
        <f>'Point A RAW Results'!A464</f>
        <v>0</v>
      </c>
      <c r="B465" s="33">
        <f>'Point A RAW Results'!H464+'Point A RAW Results'!M464+'Point A RAW Results'!R464+'Point A RAW Results'!W464</f>
        <v>0</v>
      </c>
      <c r="C465" s="33">
        <f>'Point A RAW Results'!I464+'Point A RAW Results'!N464+'Point A RAW Results'!S464+'Point A RAW Results'!X464</f>
        <v>0</v>
      </c>
      <c r="D465" s="33">
        <f>('Point A RAW Results'!J464+'Point A RAW Results'!K464+'Point A RAW Results'!O464+'Point A RAW Results'!P464+'Point A RAW Results'!T464+'Point A RAW Results'!U464+'Point A RAW Results'!Y464+'Point A RAW Results'!Z464)/2</f>
        <v>0</v>
      </c>
      <c r="E465" s="33">
        <f>'Point A RAW Results'!L464+'Point A RAW Results'!Q464+'Point A RAW Results'!V464+'Point A RAW Results'!AA464</f>
        <v>0</v>
      </c>
      <c r="F465" s="41"/>
    </row>
    <row r="466" spans="1:6" x14ac:dyDescent="0.35">
      <c r="A466" s="32">
        <f>'Point A RAW Results'!A465</f>
        <v>0</v>
      </c>
      <c r="B466" s="33">
        <f>'Point A RAW Results'!H465+'Point A RAW Results'!M465+'Point A RAW Results'!R465+'Point A RAW Results'!W465</f>
        <v>0</v>
      </c>
      <c r="C466" s="33">
        <f>'Point A RAW Results'!I465+'Point A RAW Results'!N465+'Point A RAW Results'!S465+'Point A RAW Results'!X465</f>
        <v>0</v>
      </c>
      <c r="D466" s="33">
        <f>('Point A RAW Results'!J465+'Point A RAW Results'!K465+'Point A RAW Results'!O465+'Point A RAW Results'!P465+'Point A RAW Results'!T465+'Point A RAW Results'!U465+'Point A RAW Results'!Y465+'Point A RAW Results'!Z465)/2</f>
        <v>0</v>
      </c>
      <c r="E466" s="33">
        <f>'Point A RAW Results'!L465+'Point A RAW Results'!Q465+'Point A RAW Results'!V465+'Point A RAW Results'!AA465</f>
        <v>0</v>
      </c>
      <c r="F466" s="41"/>
    </row>
    <row r="467" spans="1:6" x14ac:dyDescent="0.35">
      <c r="A467" s="32">
        <f>'Point A RAW Results'!A466</f>
        <v>0</v>
      </c>
      <c r="B467" s="33">
        <f>'Point A RAW Results'!H466+'Point A RAW Results'!M466+'Point A RAW Results'!R466+'Point A RAW Results'!W466</f>
        <v>0</v>
      </c>
      <c r="C467" s="33">
        <f>'Point A RAW Results'!I466+'Point A RAW Results'!N466+'Point A RAW Results'!S466+'Point A RAW Results'!X466</f>
        <v>0</v>
      </c>
      <c r="D467" s="33">
        <f>('Point A RAW Results'!J466+'Point A RAW Results'!K466+'Point A RAW Results'!O466+'Point A RAW Results'!P466+'Point A RAW Results'!T466+'Point A RAW Results'!U466+'Point A RAW Results'!Y466+'Point A RAW Results'!Z466)/2</f>
        <v>0</v>
      </c>
      <c r="E467" s="33">
        <f>'Point A RAW Results'!L466+'Point A RAW Results'!Q466+'Point A RAW Results'!V466+'Point A RAW Results'!AA466</f>
        <v>0</v>
      </c>
      <c r="F467" s="41"/>
    </row>
    <row r="468" spans="1:6" x14ac:dyDescent="0.35">
      <c r="A468" s="32">
        <f>'Point A RAW Results'!A467</f>
        <v>0</v>
      </c>
      <c r="B468" s="33">
        <f>'Point A RAW Results'!H467+'Point A RAW Results'!M467+'Point A RAW Results'!R467+'Point A RAW Results'!W467</f>
        <v>0</v>
      </c>
      <c r="C468" s="33">
        <f>'Point A RAW Results'!I467+'Point A RAW Results'!N467+'Point A RAW Results'!S467+'Point A RAW Results'!X467</f>
        <v>0</v>
      </c>
      <c r="D468" s="33">
        <f>('Point A RAW Results'!J467+'Point A RAW Results'!K467+'Point A RAW Results'!O467+'Point A RAW Results'!P467+'Point A RAW Results'!T467+'Point A RAW Results'!U467+'Point A RAW Results'!Y467+'Point A RAW Results'!Z467)/2</f>
        <v>0</v>
      </c>
      <c r="E468" s="33">
        <f>'Point A RAW Results'!L467+'Point A RAW Results'!Q467+'Point A RAW Results'!V467+'Point A RAW Results'!AA467</f>
        <v>0</v>
      </c>
      <c r="F468" s="41"/>
    </row>
    <row r="469" spans="1:6" x14ac:dyDescent="0.35">
      <c r="A469" s="32">
        <f>'Point A RAW Results'!A468</f>
        <v>0</v>
      </c>
      <c r="B469" s="33">
        <f>'Point A RAW Results'!H468+'Point A RAW Results'!M468+'Point A RAW Results'!R468+'Point A RAW Results'!W468</f>
        <v>0</v>
      </c>
      <c r="C469" s="33">
        <f>'Point A RAW Results'!I468+'Point A RAW Results'!N468+'Point A RAW Results'!S468+'Point A RAW Results'!X468</f>
        <v>0</v>
      </c>
      <c r="D469" s="33">
        <f>('Point A RAW Results'!J468+'Point A RAW Results'!K468+'Point A RAW Results'!O468+'Point A RAW Results'!P468+'Point A RAW Results'!T468+'Point A RAW Results'!U468+'Point A RAW Results'!Y468+'Point A RAW Results'!Z468)/2</f>
        <v>0</v>
      </c>
      <c r="E469" s="33">
        <f>'Point A RAW Results'!L468+'Point A RAW Results'!Q468+'Point A RAW Results'!V468+'Point A RAW Results'!AA468</f>
        <v>0</v>
      </c>
      <c r="F469" s="41"/>
    </row>
    <row r="470" spans="1:6" x14ac:dyDescent="0.35">
      <c r="A470" s="32">
        <f>'Point A RAW Results'!A469</f>
        <v>0</v>
      </c>
      <c r="B470" s="33">
        <f>'Point A RAW Results'!H469+'Point A RAW Results'!M469+'Point A RAW Results'!R469+'Point A RAW Results'!W469</f>
        <v>0</v>
      </c>
      <c r="C470" s="33">
        <f>'Point A RAW Results'!I469+'Point A RAW Results'!N469+'Point A RAW Results'!S469+'Point A RAW Results'!X469</f>
        <v>0</v>
      </c>
      <c r="D470" s="33">
        <f>('Point A RAW Results'!J469+'Point A RAW Results'!K469+'Point A RAW Results'!O469+'Point A RAW Results'!P469+'Point A RAW Results'!T469+'Point A RAW Results'!U469+'Point A RAW Results'!Y469+'Point A RAW Results'!Z469)/2</f>
        <v>0</v>
      </c>
      <c r="E470" s="33">
        <f>'Point A RAW Results'!L469+'Point A RAW Results'!Q469+'Point A RAW Results'!V469+'Point A RAW Results'!AA469</f>
        <v>0</v>
      </c>
      <c r="F470" s="41"/>
    </row>
    <row r="471" spans="1:6" x14ac:dyDescent="0.35">
      <c r="A471" s="32">
        <f>'Point A RAW Results'!A470</f>
        <v>0</v>
      </c>
      <c r="B471" s="33">
        <f>'Point A RAW Results'!H470+'Point A RAW Results'!M470+'Point A RAW Results'!R470+'Point A RAW Results'!W470</f>
        <v>0</v>
      </c>
      <c r="C471" s="33">
        <f>'Point A RAW Results'!I470+'Point A RAW Results'!N470+'Point A RAW Results'!S470+'Point A RAW Results'!X470</f>
        <v>0</v>
      </c>
      <c r="D471" s="33">
        <f>('Point A RAW Results'!J470+'Point A RAW Results'!K470+'Point A RAW Results'!O470+'Point A RAW Results'!P470+'Point A RAW Results'!T470+'Point A RAW Results'!U470+'Point A RAW Results'!Y470+'Point A RAW Results'!Z470)/2</f>
        <v>0</v>
      </c>
      <c r="E471" s="33">
        <f>'Point A RAW Results'!L470+'Point A RAW Results'!Q470+'Point A RAW Results'!V470+'Point A RAW Results'!AA470</f>
        <v>0</v>
      </c>
      <c r="F471" s="41"/>
    </row>
    <row r="472" spans="1:6" x14ac:dyDescent="0.35">
      <c r="A472" s="32">
        <f>'Point A RAW Results'!A471</f>
        <v>0</v>
      </c>
      <c r="B472" s="33">
        <f>'Point A RAW Results'!H471+'Point A RAW Results'!M471+'Point A RAW Results'!R471+'Point A RAW Results'!W471</f>
        <v>0</v>
      </c>
      <c r="C472" s="33">
        <f>'Point A RAW Results'!I471+'Point A RAW Results'!N471+'Point A RAW Results'!S471+'Point A RAW Results'!X471</f>
        <v>0</v>
      </c>
      <c r="D472" s="33">
        <f>('Point A RAW Results'!J471+'Point A RAW Results'!K471+'Point A RAW Results'!O471+'Point A RAW Results'!P471+'Point A RAW Results'!T471+'Point A RAW Results'!U471+'Point A RAW Results'!Y471+'Point A RAW Results'!Z471)/2</f>
        <v>0</v>
      </c>
      <c r="E472" s="33">
        <f>'Point A RAW Results'!L471+'Point A RAW Results'!Q471+'Point A RAW Results'!V471+'Point A RAW Results'!AA471</f>
        <v>0</v>
      </c>
      <c r="F472" s="41"/>
    </row>
    <row r="473" spans="1:6" x14ac:dyDescent="0.35">
      <c r="A473" s="32">
        <f>'Point A RAW Results'!A472</f>
        <v>0</v>
      </c>
      <c r="B473" s="33">
        <f>'Point A RAW Results'!H472+'Point A RAW Results'!M472+'Point A RAW Results'!R472+'Point A RAW Results'!W472</f>
        <v>0</v>
      </c>
      <c r="C473" s="33">
        <f>'Point A RAW Results'!I472+'Point A RAW Results'!N472+'Point A RAW Results'!S472+'Point A RAW Results'!X472</f>
        <v>0</v>
      </c>
      <c r="D473" s="33">
        <f>('Point A RAW Results'!J472+'Point A RAW Results'!K472+'Point A RAW Results'!O472+'Point A RAW Results'!P472+'Point A RAW Results'!T472+'Point A RAW Results'!U472+'Point A RAW Results'!Y472+'Point A RAW Results'!Z472)/2</f>
        <v>0</v>
      </c>
      <c r="E473" s="33">
        <f>'Point A RAW Results'!L472+'Point A RAW Results'!Q472+'Point A RAW Results'!V472+'Point A RAW Results'!AA472</f>
        <v>0</v>
      </c>
      <c r="F473" s="41"/>
    </row>
    <row r="474" spans="1:6" x14ac:dyDescent="0.35">
      <c r="A474" s="32">
        <f>'Point A RAW Results'!A473</f>
        <v>0</v>
      </c>
      <c r="B474" s="33">
        <f>'Point A RAW Results'!H473+'Point A RAW Results'!M473+'Point A RAW Results'!R473+'Point A RAW Results'!W473</f>
        <v>0</v>
      </c>
      <c r="C474" s="33">
        <f>'Point A RAW Results'!I473+'Point A RAW Results'!N473+'Point A RAW Results'!S473+'Point A RAW Results'!X473</f>
        <v>0</v>
      </c>
      <c r="D474" s="33">
        <f>('Point A RAW Results'!J473+'Point A RAW Results'!K473+'Point A RAW Results'!O473+'Point A RAW Results'!P473+'Point A RAW Results'!T473+'Point A RAW Results'!U473+'Point A RAW Results'!Y473+'Point A RAW Results'!Z473)/2</f>
        <v>0</v>
      </c>
      <c r="E474" s="33">
        <f>'Point A RAW Results'!L473+'Point A RAW Results'!Q473+'Point A RAW Results'!V473+'Point A RAW Results'!AA473</f>
        <v>0</v>
      </c>
      <c r="F474" s="41"/>
    </row>
    <row r="475" spans="1:6" x14ac:dyDescent="0.35">
      <c r="A475" s="32">
        <f>'Point A RAW Results'!A474</f>
        <v>0</v>
      </c>
      <c r="B475" s="33">
        <f>'Point A RAW Results'!H474+'Point A RAW Results'!M474+'Point A RAW Results'!R474+'Point A RAW Results'!W474</f>
        <v>0</v>
      </c>
      <c r="C475" s="33">
        <f>'Point A RAW Results'!I474+'Point A RAW Results'!N474+'Point A RAW Results'!S474+'Point A RAW Results'!X474</f>
        <v>0</v>
      </c>
      <c r="D475" s="33">
        <f>('Point A RAW Results'!J474+'Point A RAW Results'!K474+'Point A RAW Results'!O474+'Point A RAW Results'!P474+'Point A RAW Results'!T474+'Point A RAW Results'!U474+'Point A RAW Results'!Y474+'Point A RAW Results'!Z474)/2</f>
        <v>0</v>
      </c>
      <c r="E475" s="33">
        <f>'Point A RAW Results'!L474+'Point A RAW Results'!Q474+'Point A RAW Results'!V474+'Point A RAW Results'!AA474</f>
        <v>0</v>
      </c>
      <c r="F475" s="41"/>
    </row>
    <row r="476" spans="1:6" x14ac:dyDescent="0.35">
      <c r="A476" s="32">
        <f>'Point A RAW Results'!A475</f>
        <v>0</v>
      </c>
      <c r="B476" s="33">
        <f>'Point A RAW Results'!H475+'Point A RAW Results'!M475+'Point A RAW Results'!R475+'Point A RAW Results'!W475</f>
        <v>0</v>
      </c>
      <c r="C476" s="33">
        <f>'Point A RAW Results'!I475+'Point A RAW Results'!N475+'Point A RAW Results'!S475+'Point A RAW Results'!X475</f>
        <v>0</v>
      </c>
      <c r="D476" s="33">
        <f>('Point A RAW Results'!J475+'Point A RAW Results'!K475+'Point A RAW Results'!O475+'Point A RAW Results'!P475+'Point A RAW Results'!T475+'Point A RAW Results'!U475+'Point A RAW Results'!Y475+'Point A RAW Results'!Z475)/2</f>
        <v>0</v>
      </c>
      <c r="E476" s="33">
        <f>'Point A RAW Results'!L475+'Point A RAW Results'!Q475+'Point A RAW Results'!V475+'Point A RAW Results'!AA475</f>
        <v>0</v>
      </c>
      <c r="F476" s="41"/>
    </row>
    <row r="477" spans="1:6" x14ac:dyDescent="0.35">
      <c r="A477" s="32">
        <f>'Point A RAW Results'!A476</f>
        <v>0</v>
      </c>
      <c r="B477" s="33">
        <f>'Point A RAW Results'!H476+'Point A RAW Results'!M476+'Point A RAW Results'!R476+'Point A RAW Results'!W476</f>
        <v>0</v>
      </c>
      <c r="C477" s="33">
        <f>'Point A RAW Results'!I476+'Point A RAW Results'!N476+'Point A RAW Results'!S476+'Point A RAW Results'!X476</f>
        <v>0</v>
      </c>
      <c r="D477" s="33">
        <f>('Point A RAW Results'!J476+'Point A RAW Results'!K476+'Point A RAW Results'!O476+'Point A RAW Results'!P476+'Point A RAW Results'!T476+'Point A RAW Results'!U476+'Point A RAW Results'!Y476+'Point A RAW Results'!Z476)/2</f>
        <v>0</v>
      </c>
      <c r="E477" s="33">
        <f>'Point A RAW Results'!L476+'Point A RAW Results'!Q476+'Point A RAW Results'!V476+'Point A RAW Results'!AA476</f>
        <v>0</v>
      </c>
      <c r="F477" s="41"/>
    </row>
    <row r="478" spans="1:6" x14ac:dyDescent="0.35">
      <c r="A478" s="32">
        <f>'Point A RAW Results'!A477</f>
        <v>0</v>
      </c>
      <c r="B478" s="33">
        <f>'Point A RAW Results'!H477+'Point A RAW Results'!M477+'Point A RAW Results'!R477+'Point A RAW Results'!W477</f>
        <v>0</v>
      </c>
      <c r="C478" s="33">
        <f>'Point A RAW Results'!I477+'Point A RAW Results'!N477+'Point A RAW Results'!S477+'Point A RAW Results'!X477</f>
        <v>0</v>
      </c>
      <c r="D478" s="33">
        <f>('Point A RAW Results'!J477+'Point A RAW Results'!K477+'Point A RAW Results'!O477+'Point A RAW Results'!P477+'Point A RAW Results'!T477+'Point A RAW Results'!U477+'Point A RAW Results'!Y477+'Point A RAW Results'!Z477)/2</f>
        <v>0</v>
      </c>
      <c r="E478" s="33">
        <f>'Point A RAW Results'!L477+'Point A RAW Results'!Q477+'Point A RAW Results'!V477+'Point A RAW Results'!AA477</f>
        <v>0</v>
      </c>
      <c r="F478" s="41"/>
    </row>
    <row r="479" spans="1:6" x14ac:dyDescent="0.35">
      <c r="A479" s="32">
        <f>'Point A RAW Results'!A478</f>
        <v>0</v>
      </c>
      <c r="B479" s="33">
        <f>'Point A RAW Results'!H478+'Point A RAW Results'!M478+'Point A RAW Results'!R478+'Point A RAW Results'!W478</f>
        <v>0</v>
      </c>
      <c r="C479" s="33">
        <f>'Point A RAW Results'!I478+'Point A RAW Results'!N478+'Point A RAW Results'!S478+'Point A RAW Results'!X478</f>
        <v>0</v>
      </c>
      <c r="D479" s="33">
        <f>('Point A RAW Results'!J478+'Point A RAW Results'!K478+'Point A RAW Results'!O478+'Point A RAW Results'!P478+'Point A RAW Results'!T478+'Point A RAW Results'!U478+'Point A RAW Results'!Y478+'Point A RAW Results'!Z478)/2</f>
        <v>0</v>
      </c>
      <c r="E479" s="33">
        <f>'Point A RAW Results'!L478+'Point A RAW Results'!Q478+'Point A RAW Results'!V478+'Point A RAW Results'!AA478</f>
        <v>0</v>
      </c>
      <c r="F479" s="41"/>
    </row>
    <row r="480" spans="1:6" x14ac:dyDescent="0.35">
      <c r="A480" s="32">
        <f>'Point A RAW Results'!A479</f>
        <v>0</v>
      </c>
      <c r="B480" s="33">
        <f>'Point A RAW Results'!H479+'Point A RAW Results'!M479+'Point A RAW Results'!R479+'Point A RAW Results'!W479</f>
        <v>0</v>
      </c>
      <c r="C480" s="33">
        <f>'Point A RAW Results'!I479+'Point A RAW Results'!N479+'Point A RAW Results'!S479+'Point A RAW Results'!X479</f>
        <v>0</v>
      </c>
      <c r="D480" s="33">
        <f>('Point A RAW Results'!J479+'Point A RAW Results'!K479+'Point A RAW Results'!O479+'Point A RAW Results'!P479+'Point A RAW Results'!T479+'Point A RAW Results'!U479+'Point A RAW Results'!Y479+'Point A RAW Results'!Z479)/2</f>
        <v>0</v>
      </c>
      <c r="E480" s="33">
        <f>'Point A RAW Results'!L479+'Point A RAW Results'!Q479+'Point A RAW Results'!V479+'Point A RAW Results'!AA479</f>
        <v>0</v>
      </c>
      <c r="F480" s="41"/>
    </row>
    <row r="481" spans="1:6" x14ac:dyDescent="0.35">
      <c r="A481" s="32">
        <f>'Point A RAW Results'!A480</f>
        <v>0</v>
      </c>
      <c r="B481" s="33">
        <f>'Point A RAW Results'!H480+'Point A RAW Results'!M480+'Point A RAW Results'!R480+'Point A RAW Results'!W480</f>
        <v>0</v>
      </c>
      <c r="C481" s="33">
        <f>'Point A RAW Results'!I480+'Point A RAW Results'!N480+'Point A RAW Results'!S480+'Point A RAW Results'!X480</f>
        <v>0</v>
      </c>
      <c r="D481" s="33">
        <f>('Point A RAW Results'!J480+'Point A RAW Results'!K480+'Point A RAW Results'!O480+'Point A RAW Results'!P480+'Point A RAW Results'!T480+'Point A RAW Results'!U480+'Point A RAW Results'!Y480+'Point A RAW Results'!Z480)/2</f>
        <v>0</v>
      </c>
      <c r="E481" s="33">
        <f>'Point A RAW Results'!L480+'Point A RAW Results'!Q480+'Point A RAW Results'!V480+'Point A RAW Results'!AA480</f>
        <v>0</v>
      </c>
      <c r="F481" s="41"/>
    </row>
    <row r="482" spans="1:6" x14ac:dyDescent="0.35">
      <c r="A482" s="32">
        <f>'Point A RAW Results'!A481</f>
        <v>0</v>
      </c>
      <c r="B482" s="33">
        <f>'Point A RAW Results'!H481+'Point A RAW Results'!M481+'Point A RAW Results'!R481+'Point A RAW Results'!W481</f>
        <v>0</v>
      </c>
      <c r="C482" s="33">
        <f>'Point A RAW Results'!I481+'Point A RAW Results'!N481+'Point A RAW Results'!S481+'Point A RAW Results'!X481</f>
        <v>0</v>
      </c>
      <c r="D482" s="33">
        <f>('Point A RAW Results'!J481+'Point A RAW Results'!K481+'Point A RAW Results'!O481+'Point A RAW Results'!P481+'Point A RAW Results'!T481+'Point A RAW Results'!U481+'Point A RAW Results'!Y481+'Point A RAW Results'!Z481)/2</f>
        <v>0</v>
      </c>
      <c r="E482" s="33">
        <f>'Point A RAW Results'!L481+'Point A RAW Results'!Q481+'Point A RAW Results'!V481+'Point A RAW Results'!AA481</f>
        <v>0</v>
      </c>
      <c r="F482" s="41"/>
    </row>
    <row r="483" spans="1:6" x14ac:dyDescent="0.35">
      <c r="A483" s="32">
        <f>'Point A RAW Results'!A482</f>
        <v>0</v>
      </c>
      <c r="B483" s="33">
        <f>'Point A RAW Results'!H482+'Point A RAW Results'!M482+'Point A RAW Results'!R482+'Point A RAW Results'!W482</f>
        <v>0</v>
      </c>
      <c r="C483" s="33">
        <f>'Point A RAW Results'!I482+'Point A RAW Results'!N482+'Point A RAW Results'!S482+'Point A RAW Results'!X482</f>
        <v>0</v>
      </c>
      <c r="D483" s="33">
        <f>('Point A RAW Results'!J482+'Point A RAW Results'!K482+'Point A RAW Results'!O482+'Point A RAW Results'!P482+'Point A RAW Results'!T482+'Point A RAW Results'!U482+'Point A RAW Results'!Y482+'Point A RAW Results'!Z482)/2</f>
        <v>0</v>
      </c>
      <c r="E483" s="33">
        <f>'Point A RAW Results'!L482+'Point A RAW Results'!Q482+'Point A RAW Results'!V482+'Point A RAW Results'!AA482</f>
        <v>0</v>
      </c>
      <c r="F483" s="41"/>
    </row>
    <row r="484" spans="1:6" x14ac:dyDescent="0.35">
      <c r="A484" s="32">
        <f>'Point A RAW Results'!A483</f>
        <v>0</v>
      </c>
      <c r="B484" s="33">
        <f>'Point A RAW Results'!H483+'Point A RAW Results'!M483+'Point A RAW Results'!R483+'Point A RAW Results'!W483</f>
        <v>0</v>
      </c>
      <c r="C484" s="33">
        <f>'Point A RAW Results'!I483+'Point A RAW Results'!N483+'Point A RAW Results'!S483+'Point A RAW Results'!X483</f>
        <v>0</v>
      </c>
      <c r="D484" s="33">
        <f>('Point A RAW Results'!J483+'Point A RAW Results'!K483+'Point A RAW Results'!O483+'Point A RAW Results'!P483+'Point A RAW Results'!T483+'Point A RAW Results'!U483+'Point A RAW Results'!Y483+'Point A RAW Results'!Z483)/2</f>
        <v>0</v>
      </c>
      <c r="E484" s="33">
        <f>'Point A RAW Results'!L483+'Point A RAW Results'!Q483+'Point A RAW Results'!V483+'Point A RAW Results'!AA483</f>
        <v>0</v>
      </c>
      <c r="F484" s="41"/>
    </row>
    <row r="485" spans="1:6" x14ac:dyDescent="0.35">
      <c r="A485" s="32">
        <f>'Point A RAW Results'!A484</f>
        <v>0</v>
      </c>
      <c r="B485" s="33">
        <f>'Point A RAW Results'!H484+'Point A RAW Results'!M484+'Point A RAW Results'!R484+'Point A RAW Results'!W484</f>
        <v>0</v>
      </c>
      <c r="C485" s="33">
        <f>'Point A RAW Results'!I484+'Point A RAW Results'!N484+'Point A RAW Results'!S484+'Point A RAW Results'!X484</f>
        <v>0</v>
      </c>
      <c r="D485" s="33">
        <f>('Point A RAW Results'!J484+'Point A RAW Results'!K484+'Point A RAW Results'!O484+'Point A RAW Results'!P484+'Point A RAW Results'!T484+'Point A RAW Results'!U484+'Point A RAW Results'!Y484+'Point A RAW Results'!Z484)/2</f>
        <v>0</v>
      </c>
      <c r="E485" s="33">
        <f>'Point A RAW Results'!L484+'Point A RAW Results'!Q484+'Point A RAW Results'!V484+'Point A RAW Results'!AA484</f>
        <v>0</v>
      </c>
      <c r="F485" s="41"/>
    </row>
    <row r="486" spans="1:6" x14ac:dyDescent="0.35">
      <c r="A486" s="32">
        <f>'Point A RAW Results'!A485</f>
        <v>0</v>
      </c>
      <c r="B486" s="33">
        <f>'Point A RAW Results'!H485+'Point A RAW Results'!M485+'Point A RAW Results'!R485+'Point A RAW Results'!W485</f>
        <v>0</v>
      </c>
      <c r="C486" s="33">
        <f>'Point A RAW Results'!I485+'Point A RAW Results'!N485+'Point A RAW Results'!S485+'Point A RAW Results'!X485</f>
        <v>0</v>
      </c>
      <c r="D486" s="33">
        <f>('Point A RAW Results'!J485+'Point A RAW Results'!K485+'Point A RAW Results'!O485+'Point A RAW Results'!P485+'Point A RAW Results'!T485+'Point A RAW Results'!U485+'Point A RAW Results'!Y485+'Point A RAW Results'!Z485)/2</f>
        <v>0</v>
      </c>
      <c r="E486" s="33">
        <f>'Point A RAW Results'!L485+'Point A RAW Results'!Q485+'Point A RAW Results'!V485+'Point A RAW Results'!AA485</f>
        <v>0</v>
      </c>
      <c r="F486" s="41"/>
    </row>
    <row r="487" spans="1:6" x14ac:dyDescent="0.35">
      <c r="A487" s="32">
        <f>'Point A RAW Results'!A486</f>
        <v>0</v>
      </c>
      <c r="B487" s="33">
        <f>'Point A RAW Results'!H486+'Point A RAW Results'!M486+'Point A RAW Results'!R486+'Point A RAW Results'!W486</f>
        <v>0</v>
      </c>
      <c r="C487" s="33">
        <f>'Point A RAW Results'!I486+'Point A RAW Results'!N486+'Point A RAW Results'!S486+'Point A RAW Results'!X486</f>
        <v>0</v>
      </c>
      <c r="D487" s="33">
        <f>('Point A RAW Results'!J486+'Point A RAW Results'!K486+'Point A RAW Results'!O486+'Point A RAW Results'!P486+'Point A RAW Results'!T486+'Point A RAW Results'!U486+'Point A RAW Results'!Y486+'Point A RAW Results'!Z486)/2</f>
        <v>0</v>
      </c>
      <c r="E487" s="33">
        <f>'Point A RAW Results'!L486+'Point A RAW Results'!Q486+'Point A RAW Results'!V486+'Point A RAW Results'!AA486</f>
        <v>0</v>
      </c>
      <c r="F487" s="41"/>
    </row>
    <row r="488" spans="1:6" x14ac:dyDescent="0.35">
      <c r="A488" s="32">
        <f>'Point A RAW Results'!A487</f>
        <v>0</v>
      </c>
      <c r="B488" s="33">
        <f>'Point A RAW Results'!H487+'Point A RAW Results'!M487+'Point A RAW Results'!R487+'Point A RAW Results'!W487</f>
        <v>0</v>
      </c>
      <c r="C488" s="33">
        <f>'Point A RAW Results'!I487+'Point A RAW Results'!N487+'Point A RAW Results'!S487+'Point A RAW Results'!X487</f>
        <v>0</v>
      </c>
      <c r="D488" s="33">
        <f>('Point A RAW Results'!J487+'Point A RAW Results'!K487+'Point A RAW Results'!O487+'Point A RAW Results'!P487+'Point A RAW Results'!T487+'Point A RAW Results'!U487+'Point A RAW Results'!Y487+'Point A RAW Results'!Z487)/2</f>
        <v>0</v>
      </c>
      <c r="E488" s="33">
        <f>'Point A RAW Results'!L487+'Point A RAW Results'!Q487+'Point A RAW Results'!V487+'Point A RAW Results'!AA487</f>
        <v>0</v>
      </c>
      <c r="F488" s="41"/>
    </row>
    <row r="489" spans="1:6" x14ac:dyDescent="0.35">
      <c r="A489" s="32">
        <f>'Point A RAW Results'!A488</f>
        <v>0</v>
      </c>
      <c r="B489" s="33">
        <f>'Point A RAW Results'!H488+'Point A RAW Results'!M488+'Point A RAW Results'!R488+'Point A RAW Results'!W488</f>
        <v>0</v>
      </c>
      <c r="C489" s="33">
        <f>'Point A RAW Results'!I488+'Point A RAW Results'!N488+'Point A RAW Results'!S488+'Point A RAW Results'!X488</f>
        <v>0</v>
      </c>
      <c r="D489" s="33">
        <f>('Point A RAW Results'!J488+'Point A RAW Results'!K488+'Point A RAW Results'!O488+'Point A RAW Results'!P488+'Point A RAW Results'!T488+'Point A RAW Results'!U488+'Point A RAW Results'!Y488+'Point A RAW Results'!Z488)/2</f>
        <v>0</v>
      </c>
      <c r="E489" s="33">
        <f>'Point A RAW Results'!L488+'Point A RAW Results'!Q488+'Point A RAW Results'!V488+'Point A RAW Results'!AA488</f>
        <v>0</v>
      </c>
      <c r="F489" s="41"/>
    </row>
    <row r="490" spans="1:6" x14ac:dyDescent="0.35">
      <c r="A490" s="32">
        <f>'Point A RAW Results'!A489</f>
        <v>0</v>
      </c>
      <c r="B490" s="33">
        <f>'Point A RAW Results'!H489+'Point A RAW Results'!M489+'Point A RAW Results'!R489+'Point A RAW Results'!W489</f>
        <v>0</v>
      </c>
      <c r="C490" s="33">
        <f>'Point A RAW Results'!I489+'Point A RAW Results'!N489+'Point A RAW Results'!S489+'Point A RAW Results'!X489</f>
        <v>0</v>
      </c>
      <c r="D490" s="33">
        <f>('Point A RAW Results'!J489+'Point A RAW Results'!K489+'Point A RAW Results'!O489+'Point A RAW Results'!P489+'Point A RAW Results'!T489+'Point A RAW Results'!U489+'Point A RAW Results'!Y489+'Point A RAW Results'!Z489)/2</f>
        <v>0</v>
      </c>
      <c r="E490" s="33">
        <f>'Point A RAW Results'!L489+'Point A RAW Results'!Q489+'Point A RAW Results'!V489+'Point A RAW Results'!AA489</f>
        <v>0</v>
      </c>
      <c r="F490" s="41"/>
    </row>
    <row r="491" spans="1:6" x14ac:dyDescent="0.35">
      <c r="A491" s="32">
        <f>'Point A RAW Results'!A490</f>
        <v>0</v>
      </c>
      <c r="B491" s="33">
        <f>'Point A RAW Results'!H490+'Point A RAW Results'!M490+'Point A RAW Results'!R490+'Point A RAW Results'!W490</f>
        <v>0</v>
      </c>
      <c r="C491" s="33">
        <f>'Point A RAW Results'!I490+'Point A RAW Results'!N490+'Point A RAW Results'!S490+'Point A RAW Results'!X490</f>
        <v>0</v>
      </c>
      <c r="D491" s="33">
        <f>('Point A RAW Results'!J490+'Point A RAW Results'!K490+'Point A RAW Results'!O490+'Point A RAW Results'!P490+'Point A RAW Results'!T490+'Point A RAW Results'!U490+'Point A RAW Results'!Y490+'Point A RAW Results'!Z490)/2</f>
        <v>0</v>
      </c>
      <c r="E491" s="33">
        <f>'Point A RAW Results'!L490+'Point A RAW Results'!Q490+'Point A RAW Results'!V490+'Point A RAW Results'!AA490</f>
        <v>0</v>
      </c>
      <c r="F491" s="41"/>
    </row>
    <row r="492" spans="1:6" x14ac:dyDescent="0.35">
      <c r="A492" s="32">
        <f>'Point A RAW Results'!A491</f>
        <v>0</v>
      </c>
      <c r="B492" s="33">
        <f>'Point A RAW Results'!H491+'Point A RAW Results'!M491+'Point A RAW Results'!R491+'Point A RAW Results'!W491</f>
        <v>0</v>
      </c>
      <c r="C492" s="33">
        <f>'Point A RAW Results'!I491+'Point A RAW Results'!N491+'Point A RAW Results'!S491+'Point A RAW Results'!X491</f>
        <v>0</v>
      </c>
      <c r="D492" s="33">
        <f>('Point A RAW Results'!J491+'Point A RAW Results'!K491+'Point A RAW Results'!O491+'Point A RAW Results'!P491+'Point A RAW Results'!T491+'Point A RAW Results'!U491+'Point A RAW Results'!Y491+'Point A RAW Results'!Z491)/2</f>
        <v>0</v>
      </c>
      <c r="E492" s="33">
        <f>'Point A RAW Results'!L491+'Point A RAW Results'!Q491+'Point A RAW Results'!V491+'Point A RAW Results'!AA491</f>
        <v>0</v>
      </c>
      <c r="F492" s="41"/>
    </row>
    <row r="493" spans="1:6" x14ac:dyDescent="0.35">
      <c r="A493" s="32">
        <f>'Point A RAW Results'!A492</f>
        <v>0</v>
      </c>
      <c r="B493" s="33">
        <f>'Point A RAW Results'!H492+'Point A RAW Results'!M492+'Point A RAW Results'!R492+'Point A RAW Results'!W492</f>
        <v>0</v>
      </c>
      <c r="C493" s="33">
        <f>'Point A RAW Results'!I492+'Point A RAW Results'!N492+'Point A RAW Results'!S492+'Point A RAW Results'!X492</f>
        <v>0</v>
      </c>
      <c r="D493" s="33">
        <f>('Point A RAW Results'!J492+'Point A RAW Results'!K492+'Point A RAW Results'!O492+'Point A RAW Results'!P492+'Point A RAW Results'!T492+'Point A RAW Results'!U492+'Point A RAW Results'!Y492+'Point A RAW Results'!Z492)/2</f>
        <v>0</v>
      </c>
      <c r="E493" s="33">
        <f>'Point A RAW Results'!L492+'Point A RAW Results'!Q492+'Point A RAW Results'!V492+'Point A RAW Results'!AA492</f>
        <v>0</v>
      </c>
      <c r="F493" s="41"/>
    </row>
    <row r="494" spans="1:6" x14ac:dyDescent="0.35">
      <c r="A494" s="32">
        <f>'Point A RAW Results'!A493</f>
        <v>0</v>
      </c>
      <c r="B494" s="33">
        <f>'Point A RAW Results'!H493+'Point A RAW Results'!M493+'Point A RAW Results'!R493+'Point A RAW Results'!W493</f>
        <v>0</v>
      </c>
      <c r="C494" s="33">
        <f>'Point A RAW Results'!I493+'Point A RAW Results'!N493+'Point A RAW Results'!S493+'Point A RAW Results'!X493</f>
        <v>0</v>
      </c>
      <c r="D494" s="33">
        <f>('Point A RAW Results'!J493+'Point A RAW Results'!K493+'Point A RAW Results'!O493+'Point A RAW Results'!P493+'Point A RAW Results'!T493+'Point A RAW Results'!U493+'Point A RAW Results'!Y493+'Point A RAW Results'!Z493)/2</f>
        <v>0</v>
      </c>
      <c r="E494" s="33">
        <f>'Point A RAW Results'!L493+'Point A RAW Results'!Q493+'Point A RAW Results'!V493+'Point A RAW Results'!AA493</f>
        <v>0</v>
      </c>
      <c r="F494" s="41"/>
    </row>
    <row r="495" spans="1:6" x14ac:dyDescent="0.35">
      <c r="A495" s="32">
        <f>'Point A RAW Results'!A494</f>
        <v>0</v>
      </c>
      <c r="B495" s="33">
        <f>'Point A RAW Results'!H494+'Point A RAW Results'!M494+'Point A RAW Results'!R494+'Point A RAW Results'!W494</f>
        <v>0</v>
      </c>
      <c r="C495" s="33">
        <f>'Point A RAW Results'!I494+'Point A RAW Results'!N494+'Point A RAW Results'!S494+'Point A RAW Results'!X494</f>
        <v>0</v>
      </c>
      <c r="D495" s="33">
        <f>('Point A RAW Results'!J494+'Point A RAW Results'!K494+'Point A RAW Results'!O494+'Point A RAW Results'!P494+'Point A RAW Results'!T494+'Point A RAW Results'!U494+'Point A RAW Results'!Y494+'Point A RAW Results'!Z494)/2</f>
        <v>0</v>
      </c>
      <c r="E495" s="33">
        <f>'Point A RAW Results'!L494+'Point A RAW Results'!Q494+'Point A RAW Results'!V494+'Point A RAW Results'!AA494</f>
        <v>0</v>
      </c>
      <c r="F495" s="41"/>
    </row>
    <row r="496" spans="1:6" x14ac:dyDescent="0.35">
      <c r="A496" s="32">
        <f>'Point A RAW Results'!A495</f>
        <v>0</v>
      </c>
      <c r="B496" s="33">
        <f>'Point A RAW Results'!H495+'Point A RAW Results'!M495+'Point A RAW Results'!R495+'Point A RAW Results'!W495</f>
        <v>0</v>
      </c>
      <c r="C496" s="33">
        <f>'Point A RAW Results'!I495+'Point A RAW Results'!N495+'Point A RAW Results'!S495+'Point A RAW Results'!X495</f>
        <v>0</v>
      </c>
      <c r="D496" s="33">
        <f>('Point A RAW Results'!J495+'Point A RAW Results'!K495+'Point A RAW Results'!O495+'Point A RAW Results'!P495+'Point A RAW Results'!T495+'Point A RAW Results'!U495+'Point A RAW Results'!Y495+'Point A RAW Results'!Z495)/2</f>
        <v>0</v>
      </c>
      <c r="E496" s="33">
        <f>'Point A RAW Results'!L495+'Point A RAW Results'!Q495+'Point A RAW Results'!V495+'Point A RAW Results'!AA495</f>
        <v>0</v>
      </c>
      <c r="F496" s="41"/>
    </row>
    <row r="497" spans="1:6" x14ac:dyDescent="0.35">
      <c r="A497" s="32">
        <f>'Point A RAW Results'!A496</f>
        <v>0</v>
      </c>
      <c r="B497" s="33">
        <f>'Point A RAW Results'!H496+'Point A RAW Results'!M496+'Point A RAW Results'!R496+'Point A RAW Results'!W496</f>
        <v>0</v>
      </c>
      <c r="C497" s="33">
        <f>'Point A RAW Results'!I496+'Point A RAW Results'!N496+'Point A RAW Results'!S496+'Point A RAW Results'!X496</f>
        <v>0</v>
      </c>
      <c r="D497" s="33">
        <f>('Point A RAW Results'!J496+'Point A RAW Results'!K496+'Point A RAW Results'!O496+'Point A RAW Results'!P496+'Point A RAW Results'!T496+'Point A RAW Results'!U496+'Point A RAW Results'!Y496+'Point A RAW Results'!Z496)/2</f>
        <v>0</v>
      </c>
      <c r="E497" s="33">
        <f>'Point A RAW Results'!L496+'Point A RAW Results'!Q496+'Point A RAW Results'!V496+'Point A RAW Results'!AA496</f>
        <v>0</v>
      </c>
      <c r="F497" s="41"/>
    </row>
    <row r="498" spans="1:6" x14ac:dyDescent="0.35">
      <c r="A498" s="32">
        <f>'Point A RAW Results'!A497</f>
        <v>0</v>
      </c>
      <c r="B498" s="33">
        <f>'Point A RAW Results'!H497+'Point A RAW Results'!M497+'Point A RAW Results'!R497+'Point A RAW Results'!W497</f>
        <v>0</v>
      </c>
      <c r="C498" s="33">
        <f>'Point A RAW Results'!I497+'Point A RAW Results'!N497+'Point A RAW Results'!S497+'Point A RAW Results'!X497</f>
        <v>0</v>
      </c>
      <c r="D498" s="33">
        <f>('Point A RAW Results'!J497+'Point A RAW Results'!K497+'Point A RAW Results'!O497+'Point A RAW Results'!P497+'Point A RAW Results'!T497+'Point A RAW Results'!U497+'Point A RAW Results'!Y497+'Point A RAW Results'!Z497)/2</f>
        <v>0</v>
      </c>
      <c r="E498" s="33">
        <f>'Point A RAW Results'!L497+'Point A RAW Results'!Q497+'Point A RAW Results'!V497+'Point A RAW Results'!AA497</f>
        <v>0</v>
      </c>
      <c r="F498" s="41"/>
    </row>
    <row r="499" spans="1:6" x14ac:dyDescent="0.35">
      <c r="A499" s="32">
        <f>'Point A RAW Results'!A498</f>
        <v>0</v>
      </c>
      <c r="B499" s="33">
        <f>'Point A RAW Results'!H498+'Point A RAW Results'!M498+'Point A RAW Results'!R498+'Point A RAW Results'!W498</f>
        <v>0</v>
      </c>
      <c r="C499" s="33">
        <f>'Point A RAW Results'!I498+'Point A RAW Results'!N498+'Point A RAW Results'!S498+'Point A RAW Results'!X498</f>
        <v>0</v>
      </c>
      <c r="D499" s="33">
        <f>('Point A RAW Results'!J498+'Point A RAW Results'!K498+'Point A RAW Results'!O498+'Point A RAW Results'!P498+'Point A RAW Results'!T498+'Point A RAW Results'!U498+'Point A RAW Results'!Y498+'Point A RAW Results'!Z498)/2</f>
        <v>0</v>
      </c>
      <c r="E499" s="33">
        <f>'Point A RAW Results'!L498+'Point A RAW Results'!Q498+'Point A RAW Results'!V498+'Point A RAW Results'!AA498</f>
        <v>0</v>
      </c>
      <c r="F499" s="41"/>
    </row>
    <row r="500" spans="1:6" x14ac:dyDescent="0.35">
      <c r="A500" s="32">
        <f>'Point A RAW Results'!A499</f>
        <v>0</v>
      </c>
      <c r="B500" s="33">
        <f>'Point A RAW Results'!H499+'Point A RAW Results'!M499+'Point A RAW Results'!R499+'Point A RAW Results'!W499</f>
        <v>0</v>
      </c>
      <c r="C500" s="33">
        <f>'Point A RAW Results'!I499+'Point A RAW Results'!N499+'Point A RAW Results'!S499+'Point A RAW Results'!X499</f>
        <v>0</v>
      </c>
      <c r="D500" s="33">
        <f>('Point A RAW Results'!J499+'Point A RAW Results'!K499+'Point A RAW Results'!O499+'Point A RAW Results'!P499+'Point A RAW Results'!T499+'Point A RAW Results'!U499+'Point A RAW Results'!Y499+'Point A RAW Results'!Z499)/2</f>
        <v>0</v>
      </c>
      <c r="E500" s="33">
        <f>'Point A RAW Results'!L499+'Point A RAW Results'!Q499+'Point A RAW Results'!V499+'Point A RAW Results'!AA499</f>
        <v>0</v>
      </c>
      <c r="F500" s="41"/>
    </row>
    <row r="501" spans="1:6" x14ac:dyDescent="0.35">
      <c r="A501" s="32">
        <f>'Point A RAW Results'!A500</f>
        <v>0</v>
      </c>
      <c r="B501" s="33">
        <f>'Point A RAW Results'!H500+'Point A RAW Results'!M500+'Point A RAW Results'!R500+'Point A RAW Results'!W500</f>
        <v>0</v>
      </c>
      <c r="C501" s="33">
        <f>'Point A RAW Results'!I500+'Point A RAW Results'!N500+'Point A RAW Results'!S500+'Point A RAW Results'!X500</f>
        <v>0</v>
      </c>
      <c r="D501" s="33">
        <f>('Point A RAW Results'!J500+'Point A RAW Results'!K500+'Point A RAW Results'!O500+'Point A RAW Results'!P500+'Point A RAW Results'!T500+'Point A RAW Results'!U500+'Point A RAW Results'!Y500+'Point A RAW Results'!Z500)/2</f>
        <v>0</v>
      </c>
      <c r="E501" s="33">
        <f>'Point A RAW Results'!L500+'Point A RAW Results'!Q500+'Point A RAW Results'!V500+'Point A RAW Results'!AA500</f>
        <v>0</v>
      </c>
      <c r="F501" s="41"/>
    </row>
    <row r="502" spans="1:6" x14ac:dyDescent="0.35">
      <c r="A502" s="32">
        <f>'Point A RAW Results'!A501</f>
        <v>0</v>
      </c>
      <c r="B502" s="33">
        <f>'Point A RAW Results'!H501+'Point A RAW Results'!M501+'Point A RAW Results'!R501+'Point A RAW Results'!W501</f>
        <v>0</v>
      </c>
      <c r="C502" s="33">
        <f>'Point A RAW Results'!I501+'Point A RAW Results'!N501+'Point A RAW Results'!S501+'Point A RAW Results'!X501</f>
        <v>0</v>
      </c>
      <c r="D502" s="33">
        <f>('Point A RAW Results'!J501+'Point A RAW Results'!K501+'Point A RAW Results'!O501+'Point A RAW Results'!P501+'Point A RAW Results'!T501+'Point A RAW Results'!U501+'Point A RAW Results'!Y501+'Point A RAW Results'!Z501)/2</f>
        <v>0</v>
      </c>
      <c r="E502" s="33">
        <f>'Point A RAW Results'!L501+'Point A RAW Results'!Q501+'Point A RAW Results'!V501+'Point A RAW Results'!AA501</f>
        <v>0</v>
      </c>
      <c r="F502" s="41"/>
    </row>
    <row r="503" spans="1:6" x14ac:dyDescent="0.35">
      <c r="A503" s="32">
        <f>'Point A RAW Results'!A502</f>
        <v>0</v>
      </c>
      <c r="B503" s="33">
        <f>'Point A RAW Results'!H502+'Point A RAW Results'!M502+'Point A RAW Results'!R502+'Point A RAW Results'!W502</f>
        <v>0</v>
      </c>
      <c r="C503" s="33">
        <f>'Point A RAW Results'!I502+'Point A RAW Results'!N502+'Point A RAW Results'!S502+'Point A RAW Results'!X502</f>
        <v>0</v>
      </c>
      <c r="D503" s="33">
        <f>('Point A RAW Results'!J502+'Point A RAW Results'!K502+'Point A RAW Results'!O502+'Point A RAW Results'!P502+'Point A RAW Results'!T502+'Point A RAW Results'!U502+'Point A RAW Results'!Y502+'Point A RAW Results'!Z502)/2</f>
        <v>0</v>
      </c>
      <c r="E503" s="33">
        <f>'Point A RAW Results'!L502+'Point A RAW Results'!Q502+'Point A RAW Results'!V502+'Point A RAW Results'!AA502</f>
        <v>0</v>
      </c>
      <c r="F503" s="41"/>
    </row>
  </sheetData>
  <mergeCells count="12">
    <mergeCell ref="AH24:AH27"/>
    <mergeCell ref="I11:I18"/>
    <mergeCell ref="I19:I22"/>
    <mergeCell ref="AI3:AJ3"/>
    <mergeCell ref="AI4:AJ4"/>
    <mergeCell ref="AI5:AJ5"/>
    <mergeCell ref="I3:I6"/>
    <mergeCell ref="I7:I10"/>
    <mergeCell ref="AI6:AJ6"/>
    <mergeCell ref="AH8:AH11"/>
    <mergeCell ref="AH12:AH15"/>
    <mergeCell ref="AH16:AH23"/>
  </mergeCells>
  <conditionalFormatting sqref="AD3:AD6">
    <cfRule type="dataBar" priority="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{76B0D504-10A5-426F-9DC0-1737A369A6B7}</x14:id>
        </ext>
      </extLst>
    </cfRule>
  </conditionalFormatting>
  <conditionalFormatting sqref="AC3:AC6">
    <cfRule type="dataBar" priority="2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{B45B2656-EC0B-4A32-9284-A586C2E5A8C5}</x14:id>
        </ext>
      </extLst>
    </cfRule>
  </conditionalFormatting>
  <conditionalFormatting sqref="AE3:AE6">
    <cfRule type="dataBar" priority="1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{4F933C19-041C-4699-8E88-45395A7429F4}</x14:id>
        </ext>
      </extLst>
    </cfRule>
  </conditionalFormatting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76B0D504-10A5-426F-9DC0-1737A369A6B7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AD3:AD6</xm:sqref>
        </x14:conditionalFormatting>
        <x14:conditionalFormatting xmlns:xm="http://schemas.microsoft.com/office/excel/2006/main">
          <x14:cfRule type="dataBar" id="{B45B2656-EC0B-4A32-9284-A586C2E5A8C5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AC3:AC6</xm:sqref>
        </x14:conditionalFormatting>
        <x14:conditionalFormatting xmlns:xm="http://schemas.microsoft.com/office/excel/2006/main">
          <x14:cfRule type="dataBar" id="{4F933C19-041C-4699-8E88-45395A7429F4}">
            <x14:dataBar minLength="0" maxLength="100" border="1" negativeBarBorderColorSameAsPositive="0">
              <x14:cfvo type="autoMin"/>
              <x14:cfvo type="autoMax"/>
              <x14:borderColor rgb="FFD6007B"/>
              <x14:negativeFillColor rgb="FFFF0000"/>
              <x14:negativeBorderColor rgb="FFFF0000"/>
              <x14:axisColor rgb="FF000000"/>
            </x14:dataBar>
          </x14:cfRule>
          <xm:sqref>AE3:AE6</xm:sqref>
        </x14:conditionalFormatting>
      </x14:conditionalFormattings>
    </ex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span" xr2:uid="{00000000-0003-0000-0200-000000000000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'Point A Analysis'!W3:Y3</xm:f>
              <xm:sqref>Z3</xm:sqref>
            </x14:sparkline>
            <x14:sparkline>
              <xm:f>'Point A Analysis'!W4:Y4</xm:f>
              <xm:sqref>Z4</xm:sqref>
            </x14:sparkline>
            <x14:sparkline>
              <xm:f>'Point A Analysis'!W5:Y5</xm:f>
              <xm:sqref>Z5</xm:sqref>
            </x14:sparkline>
            <x14:sparkline>
              <xm:f>'Point A Analysis'!W6:Y6</xm:f>
              <xm:sqref>Z6</xm:sqref>
            </x14:sparkline>
            <x14:sparkline>
              <xm:f>'Point A Analysis'!W7:Y7</xm:f>
              <xm:sqref>Z7</xm:sqref>
            </x14:sparkline>
            <x14:sparkline>
              <xm:f>'Point A Analysis'!W8:Y8</xm:f>
              <xm:sqref>Z8</xm:sqref>
            </x14:sparkline>
            <x14:sparkline>
              <xm:f>'Point A Analysis'!W9:Y9</xm:f>
              <xm:sqref>Z9</xm:sqref>
            </x14:sparkline>
            <x14:sparkline>
              <xm:f>'Point A Analysis'!W10:Y10</xm:f>
              <xm:sqref>Z10</xm:sqref>
            </x14:sparkline>
            <x14:sparkline>
              <xm:f>'Point A Analysis'!W11:Y11</xm:f>
              <xm:sqref>Z11</xm:sqref>
            </x14:sparkline>
            <x14:sparkline>
              <xm:f>'Point A Analysis'!W12:Y12</xm:f>
              <xm:sqref>Z12</xm:sqref>
            </x14:sparkline>
            <x14:sparkline>
              <xm:f>'Point A Analysis'!W13:Y13</xm:f>
              <xm:sqref>Z13</xm:sqref>
            </x14:sparkline>
            <x14:sparkline>
              <xm:f>'Point A Analysis'!W14:Y14</xm:f>
              <xm:sqref>Z14</xm:sqref>
            </x14:sparkline>
            <x14:sparkline>
              <xm:f>'Point A Analysis'!W15:Y15</xm:f>
              <xm:sqref>Z15</xm:sqref>
            </x14:sparkline>
            <x14:sparkline>
              <xm:f>'Point A Analysis'!W16:Y16</xm:f>
              <xm:sqref>Z16</xm:sqref>
            </x14:sparkline>
            <x14:sparkline>
              <xm:f>'Point A Analysis'!W17:Y17</xm:f>
              <xm:sqref>Z17</xm:sqref>
            </x14:sparkline>
            <x14:sparkline>
              <xm:f>'Point A Analysis'!W18:Y18</xm:f>
              <xm:sqref>Z18</xm:sqref>
            </x14:sparkline>
            <x14:sparkline>
              <xm:f>'Point A Analysis'!W19:Y19</xm:f>
              <xm:sqref>Z19</xm:sqref>
            </x14:sparkline>
            <x14:sparkline>
              <xm:f>'Point A Analysis'!W20:Y20</xm:f>
              <xm:sqref>Z20</xm:sqref>
            </x14:sparkline>
            <x14:sparkline>
              <xm:f>'Point A Analysis'!W21:Y21</xm:f>
              <xm:sqref>Z21</xm:sqref>
            </x14:sparkline>
            <x14:sparkline>
              <xm:f>'Point A Analysis'!W22:Y22</xm:f>
              <xm:sqref>Z22</xm:sqref>
            </x14:sparkline>
          </x14:sparklines>
        </x14:sparklineGroup>
        <x14:sparklineGroup type="column" displayEmptyCellsAs="span" xr2:uid="{00000000-0003-0000-0200-000001000000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'Point A Analysis'!L3:U3</xm:f>
              <xm:sqref>V3</xm:sqref>
            </x14:sparkline>
            <x14:sparkline>
              <xm:f>'Point A Analysis'!L4:U4</xm:f>
              <xm:sqref>V4</xm:sqref>
            </x14:sparkline>
            <x14:sparkline>
              <xm:f>'Point A Analysis'!L5:U5</xm:f>
              <xm:sqref>V5</xm:sqref>
            </x14:sparkline>
            <x14:sparkline>
              <xm:f>'Point A Analysis'!L6:U6</xm:f>
              <xm:sqref>V6</xm:sqref>
            </x14:sparkline>
            <x14:sparkline>
              <xm:f>'Point A Analysis'!L7:U7</xm:f>
              <xm:sqref>V7</xm:sqref>
            </x14:sparkline>
            <x14:sparkline>
              <xm:f>'Point A Analysis'!L8:U8</xm:f>
              <xm:sqref>V8</xm:sqref>
            </x14:sparkline>
            <x14:sparkline>
              <xm:f>'Point A Analysis'!L9:U9</xm:f>
              <xm:sqref>V9</xm:sqref>
            </x14:sparkline>
            <x14:sparkline>
              <xm:f>'Point A Analysis'!L10:U10</xm:f>
              <xm:sqref>V10</xm:sqref>
            </x14:sparkline>
            <x14:sparkline>
              <xm:f>'Point A Analysis'!L11:U11</xm:f>
              <xm:sqref>V11</xm:sqref>
            </x14:sparkline>
            <x14:sparkline>
              <xm:f>'Point A Analysis'!L12:U12</xm:f>
              <xm:sqref>V12</xm:sqref>
            </x14:sparkline>
            <x14:sparkline>
              <xm:f>'Point A Analysis'!L13:U13</xm:f>
              <xm:sqref>V13</xm:sqref>
            </x14:sparkline>
            <x14:sparkline>
              <xm:f>'Point A Analysis'!L14:U14</xm:f>
              <xm:sqref>V14</xm:sqref>
            </x14:sparkline>
            <x14:sparkline>
              <xm:f>'Point A Analysis'!L15:U15</xm:f>
              <xm:sqref>V15</xm:sqref>
            </x14:sparkline>
            <x14:sparkline>
              <xm:f>'Point A Analysis'!L16:U16</xm:f>
              <xm:sqref>V16</xm:sqref>
            </x14:sparkline>
            <x14:sparkline>
              <xm:f>'Point A Analysis'!L17:U17</xm:f>
              <xm:sqref>V17</xm:sqref>
            </x14:sparkline>
            <x14:sparkline>
              <xm:f>'Point A Analysis'!L18:U18</xm:f>
              <xm:sqref>V18</xm:sqref>
            </x14:sparkline>
            <x14:sparkline>
              <xm:f>'Point A Analysis'!L19:U19</xm:f>
              <xm:sqref>V19</xm:sqref>
            </x14:sparkline>
            <x14:sparkline>
              <xm:f>'Point A Analysis'!L20:U20</xm:f>
              <xm:sqref>V20</xm:sqref>
            </x14:sparkline>
            <x14:sparkline>
              <xm:f>'Point A Analysis'!L21:U21</xm:f>
              <xm:sqref>V21</xm:sqref>
            </x14:sparkline>
            <x14:sparkline>
              <xm:f>'Point A Analysis'!L22:U22</xm:f>
              <xm:sqref>V22</xm:sqref>
            </x14:sparkline>
          </x14:sparklines>
        </x14:sparklineGroup>
        <x14:sparklineGroup type="column" displayEmptyCellsAs="span" xr2:uid="{00000000-0003-0000-0200-000002000000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'Point A Analysis'!AC6:AE6</xm:f>
              <xm:sqref>AF6</xm:sqref>
            </x14:sparkline>
          </x14:sparklines>
        </x14:sparklineGroup>
        <x14:sparklineGroup type="column" displayEmptyCellsAs="span" xr2:uid="{00000000-0003-0000-0200-000003000000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'Point A Analysis'!AC5:AE5</xm:f>
              <xm:sqref>AF5</xm:sqref>
            </x14:sparkline>
          </x14:sparklines>
        </x14:sparklineGroup>
        <x14:sparklineGroup type="column" displayEmptyCellsAs="span" xr2:uid="{00000000-0003-0000-0200-000004000000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'Point A Analysis'!AC4:AE4</xm:f>
              <xm:sqref>AF4</xm:sqref>
            </x14:sparkline>
          </x14:sparklines>
        </x14:sparklineGroup>
        <x14:sparklineGroup type="column" displayEmptyCellsAs="span" xr2:uid="{00000000-0003-0000-0200-000005000000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'Point A Analysis'!AC3:AE3</xm:f>
              <xm:sqref>AF3</xm:sqref>
            </x14:sparkline>
          </x14:sparklines>
        </x14:sparklineGroup>
      </x14:sparklineGroup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BF503"/>
  <sheetViews>
    <sheetView zoomScale="88" zoomScaleNormal="88" workbookViewId="0">
      <selection activeCell="AC10" sqref="AC10"/>
    </sheetView>
  </sheetViews>
  <sheetFormatPr defaultRowHeight="14.5" x14ac:dyDescent="0.35"/>
  <cols>
    <col min="1" max="1" width="8.90625" style="1"/>
    <col min="2" max="5" width="12.6328125" style="1" customWidth="1"/>
    <col min="6" max="6" width="14.36328125" style="1" customWidth="1"/>
    <col min="7" max="7" width="8.90625" style="51"/>
    <col min="8" max="9" width="11.54296875" customWidth="1"/>
    <col min="10" max="10" width="60.6328125" customWidth="1"/>
    <col min="11" max="11" width="4.08984375" customWidth="1"/>
    <col min="12" max="21" width="6" customWidth="1"/>
    <col min="22" max="22" width="19.90625" customWidth="1"/>
    <col min="23" max="25" width="8.90625" style="1"/>
    <col min="26" max="26" width="19.6328125" customWidth="1"/>
    <col min="28" max="28" width="16" customWidth="1"/>
    <col min="29" max="32" width="14.453125" customWidth="1"/>
    <col min="34" max="34" width="22.6328125" bestFit="1" customWidth="1"/>
    <col min="35" max="35" width="59" bestFit="1" customWidth="1"/>
    <col min="36" max="36" width="4" bestFit="1" customWidth="1"/>
    <col min="37" max="37" width="7.453125" bestFit="1" customWidth="1"/>
    <col min="40" max="45" width="8.90625" customWidth="1"/>
    <col min="51" max="51" width="6.90625" bestFit="1" customWidth="1"/>
    <col min="52" max="52" width="10.453125" bestFit="1" customWidth="1"/>
    <col min="53" max="53" width="9.6328125" bestFit="1" customWidth="1"/>
    <col min="54" max="54" width="7.36328125" bestFit="1" customWidth="1"/>
    <col min="55" max="55" width="10" bestFit="1" customWidth="1"/>
    <col min="57" max="57" width="12.36328125" customWidth="1"/>
    <col min="70" max="127" width="3.6328125" customWidth="1"/>
  </cols>
  <sheetData>
    <row r="1" spans="1:58" ht="79.25" customHeight="1" thickBot="1" x14ac:dyDescent="0.4">
      <c r="C1" s="65" t="s">
        <v>81</v>
      </c>
      <c r="X1" s="75" t="s">
        <v>89</v>
      </c>
      <c r="AD1" s="75" t="s">
        <v>89</v>
      </c>
    </row>
    <row r="2" spans="1:58" s="25" customFormat="1" ht="103.5" customHeight="1" x14ac:dyDescent="0.35">
      <c r="A2" s="31" t="s">
        <v>50</v>
      </c>
      <c r="B2" s="79" t="s">
        <v>5</v>
      </c>
      <c r="C2" s="80" t="s">
        <v>6</v>
      </c>
      <c r="D2" s="78" t="s">
        <v>88</v>
      </c>
      <c r="E2" s="52" t="s">
        <v>0</v>
      </c>
      <c r="F2" s="56"/>
      <c r="G2" s="31" t="s">
        <v>53</v>
      </c>
      <c r="H2" s="53" t="s">
        <v>51</v>
      </c>
      <c r="I2" s="53"/>
      <c r="J2" s="31" t="s">
        <v>52</v>
      </c>
      <c r="L2" s="31" t="s">
        <v>33</v>
      </c>
      <c r="M2" s="31" t="s">
        <v>34</v>
      </c>
      <c r="N2" s="31" t="s">
        <v>35</v>
      </c>
      <c r="O2" s="31" t="s">
        <v>36</v>
      </c>
      <c r="P2" s="31" t="s">
        <v>37</v>
      </c>
      <c r="Q2" s="31" t="s">
        <v>38</v>
      </c>
      <c r="R2" s="31" t="s">
        <v>39</v>
      </c>
      <c r="S2" s="31" t="s">
        <v>40</v>
      </c>
      <c r="T2" s="31" t="s">
        <v>41</v>
      </c>
      <c r="U2" s="31" t="s">
        <v>42</v>
      </c>
      <c r="V2" s="31" t="s">
        <v>46</v>
      </c>
      <c r="W2" s="31" t="s">
        <v>43</v>
      </c>
      <c r="X2" s="31" t="s">
        <v>44</v>
      </c>
      <c r="Y2" s="31" t="s">
        <v>32</v>
      </c>
      <c r="Z2" s="31" t="s">
        <v>46</v>
      </c>
      <c r="AB2" s="43"/>
      <c r="AC2" s="44" t="s">
        <v>47</v>
      </c>
      <c r="AD2" s="31" t="s">
        <v>48</v>
      </c>
      <c r="AE2" s="31" t="s">
        <v>49</v>
      </c>
      <c r="AF2" s="31" t="s">
        <v>46</v>
      </c>
      <c r="AI2" s="74" t="s">
        <v>77</v>
      </c>
      <c r="AS2" s="75" t="s">
        <v>83</v>
      </c>
      <c r="BA2" s="64" t="s">
        <v>87</v>
      </c>
      <c r="BF2" s="70" t="s">
        <v>82</v>
      </c>
    </row>
    <row r="3" spans="1:58" ht="14.4" customHeight="1" thickBot="1" x14ac:dyDescent="0.4">
      <c r="A3" s="32">
        <f>'Point B RAW Results'!A2</f>
        <v>0</v>
      </c>
      <c r="B3" s="33">
        <f>'Point B RAW Results'!H2+'Point B RAW Results'!M2+'Point B RAW Results'!R2+'Point B RAW Results'!W2</f>
        <v>0</v>
      </c>
      <c r="C3" s="33">
        <f>'Point B RAW Results'!I2+'Point B RAW Results'!N2+'Point B RAW Results'!S2+'Point B RAW Results'!X2</f>
        <v>0</v>
      </c>
      <c r="D3" s="33">
        <f>('Point B RAW Results'!J2+'Point B RAW Results'!K2+'Point B RAW Results'!O2+'Point B RAW Results'!P2+'Point B RAW Results'!T2+'Point B RAW Results'!U2+'Point B RAW Results'!Y2+'Point B RAW Results'!Z2)/2</f>
        <v>0</v>
      </c>
      <c r="E3" s="33">
        <f>'Point B RAW Results'!L2+'Point B RAW Results'!Q2+'Point B RAW Results'!V2+'Point B RAW Results'!AA2</f>
        <v>0</v>
      </c>
      <c r="F3" s="41"/>
      <c r="G3" s="54" t="s">
        <v>54</v>
      </c>
      <c r="H3" s="34">
        <v>1</v>
      </c>
      <c r="I3" s="151" t="s">
        <v>28</v>
      </c>
      <c r="J3" s="55" t="str">
        <f>'Point B RAW Results'!H1</f>
        <v>I like this school</v>
      </c>
      <c r="L3" s="34">
        <f>COUNTIF('Point B RAW Results'!$H$2:$H$342,10)</f>
        <v>0</v>
      </c>
      <c r="M3" s="34">
        <f>COUNTIF('Point B RAW Results'!$H$2:$H$342,9)</f>
        <v>0</v>
      </c>
      <c r="N3" s="34">
        <f>COUNTIF('Point B RAW Results'!$H$2:$H$342,8)</f>
        <v>0</v>
      </c>
      <c r="O3" s="34">
        <f>COUNTIF('Point B RAW Results'!$H$2:$H$342,7)</f>
        <v>0</v>
      </c>
      <c r="P3" s="34">
        <f>COUNTIF('Point B RAW Results'!$H$2:$H$342,6)</f>
        <v>0</v>
      </c>
      <c r="Q3" s="34">
        <f>COUNTIF('Point B RAW Results'!$H$2:$H$342,5)</f>
        <v>0</v>
      </c>
      <c r="R3" s="34">
        <f>COUNTIF('Point B RAW Results'!$H$2:$H$342,4)</f>
        <v>0</v>
      </c>
      <c r="S3" s="34">
        <f>COUNTIF('Point B RAW Results'!$H$2:$H$342,3)</f>
        <v>0</v>
      </c>
      <c r="T3" s="34">
        <f>COUNTIF('Point B RAW Results'!$H$2:$H$342,2)</f>
        <v>0</v>
      </c>
      <c r="U3" s="34">
        <f>COUNTIF('Point B RAW Results'!$H$2:$H$342,1)</f>
        <v>0</v>
      </c>
      <c r="V3" s="24"/>
      <c r="W3" s="34">
        <f>SUM(L3:N3)</f>
        <v>0</v>
      </c>
      <c r="X3" s="34">
        <f>SUM(O3:R3)</f>
        <v>0</v>
      </c>
      <c r="Y3" s="34">
        <f>SUM(S3:U3)</f>
        <v>0</v>
      </c>
      <c r="Z3" s="24"/>
      <c r="AB3" s="24" t="s">
        <v>5</v>
      </c>
      <c r="AC3" s="33">
        <f>SUM(W3:W6)</f>
        <v>0</v>
      </c>
      <c r="AD3" s="33">
        <f>SUM(X3:X6)</f>
        <v>0</v>
      </c>
      <c r="AE3" s="42">
        <f>SUM(Y3:Y6)</f>
        <v>0</v>
      </c>
      <c r="AF3" s="24"/>
      <c r="AI3" s="148" t="s">
        <v>5</v>
      </c>
      <c r="AJ3" s="148"/>
      <c r="AK3" s="20" t="e">
        <f>AVERAGE(AK8:AK11)*4</f>
        <v>#DIV/0!</v>
      </c>
      <c r="AL3" s="12"/>
      <c r="AP3" s="32" t="s">
        <v>84</v>
      </c>
      <c r="AQ3" s="11" t="s">
        <v>85</v>
      </c>
      <c r="AR3" s="79" t="s">
        <v>1</v>
      </c>
      <c r="AS3" s="80" t="s">
        <v>2</v>
      </c>
      <c r="AT3" s="8" t="s">
        <v>3</v>
      </c>
      <c r="AU3" s="52" t="s">
        <v>4</v>
      </c>
      <c r="AX3" s="32" t="s">
        <v>50</v>
      </c>
      <c r="AY3" s="63" t="s">
        <v>79</v>
      </c>
      <c r="AZ3" s="63" t="s">
        <v>80</v>
      </c>
      <c r="BA3" s="66" t="s">
        <v>5</v>
      </c>
      <c r="BB3" s="67" t="s">
        <v>6</v>
      </c>
      <c r="BC3" s="68" t="s">
        <v>3</v>
      </c>
      <c r="BD3" s="69" t="s">
        <v>4</v>
      </c>
      <c r="BE3" s="19"/>
      <c r="BF3" s="71">
        <v>20</v>
      </c>
    </row>
    <row r="4" spans="1:58" x14ac:dyDescent="0.35">
      <c r="A4" s="32">
        <f>'Point B RAW Results'!A3</f>
        <v>0</v>
      </c>
      <c r="B4" s="33">
        <f>'Point B RAW Results'!H3+'Point B RAW Results'!M3+'Point B RAW Results'!R3+'Point B RAW Results'!W3</f>
        <v>0</v>
      </c>
      <c r="C4" s="33">
        <f>'Point B RAW Results'!I3+'Point B RAW Results'!N3+'Point B RAW Results'!S3+'Point B RAW Results'!X3</f>
        <v>0</v>
      </c>
      <c r="D4" s="33">
        <f>('Point B RAW Results'!J3+'Point B RAW Results'!K3+'Point B RAW Results'!O3+'Point B RAW Results'!P3+'Point B RAW Results'!T3+'Point B RAW Results'!U3+'Point B RAW Results'!Y3+'Point B RAW Results'!Z3)/2</f>
        <v>0</v>
      </c>
      <c r="E4" s="33">
        <f>'Point B RAW Results'!L3+'Point B RAW Results'!Q3+'Point B RAW Results'!V3+'Point B RAW Results'!AA3</f>
        <v>0</v>
      </c>
      <c r="F4" s="41"/>
      <c r="G4" s="54" t="s">
        <v>59</v>
      </c>
      <c r="H4" s="34">
        <v>6</v>
      </c>
      <c r="I4" s="151"/>
      <c r="J4" s="55" t="str">
        <f>'Point B RAW Results'!M1</f>
        <v>I have friends in this school</v>
      </c>
      <c r="L4" s="34">
        <f>COUNTIF('Point B RAW Results'!$M$2:$M$342,10)</f>
        <v>0</v>
      </c>
      <c r="M4" s="34">
        <f>COUNTIF('Point B RAW Results'!$M$2:$M$342,9)</f>
        <v>0</v>
      </c>
      <c r="N4" s="34">
        <f>COUNTIF('Point B RAW Results'!$M$2:$M$342,8)</f>
        <v>0</v>
      </c>
      <c r="O4" s="34">
        <f>COUNTIF('Point B RAW Results'!$M$2:$M$342,7)</f>
        <v>0</v>
      </c>
      <c r="P4" s="34">
        <f>COUNTIF('Point B RAW Results'!$M$2:$M$342,6)</f>
        <v>0</v>
      </c>
      <c r="Q4" s="34">
        <f>COUNTIF('Point B RAW Results'!$M$2:$M$342,5)</f>
        <v>0</v>
      </c>
      <c r="R4" s="34">
        <f>COUNTIF('Point B RAW Results'!$M$2:$M$342,4)</f>
        <v>0</v>
      </c>
      <c r="S4" s="34">
        <f>COUNTIF('Point B RAW Results'!$M$2:$M$342,3)</f>
        <v>0</v>
      </c>
      <c r="T4" s="34">
        <f>COUNTIF('Point B RAW Results'!$M$2:$M$342,2)</f>
        <v>0</v>
      </c>
      <c r="U4" s="34">
        <f>COUNTIF('Point B RAW Results'!$M$2:$M$342,1)</f>
        <v>0</v>
      </c>
      <c r="V4" s="24"/>
      <c r="W4" s="34">
        <f t="shared" ref="W4:W22" si="0">SUM(L4:N4)</f>
        <v>0</v>
      </c>
      <c r="X4" s="34">
        <f t="shared" ref="X4:X22" si="1">SUM(O4:R4)</f>
        <v>0</v>
      </c>
      <c r="Y4" s="34">
        <f t="shared" ref="Y4:Y22" si="2">SUM(S4:U4)</f>
        <v>0</v>
      </c>
      <c r="Z4" s="24"/>
      <c r="AB4" s="24" t="s">
        <v>6</v>
      </c>
      <c r="AC4" s="33">
        <f>SUM(W7:W10)</f>
        <v>0</v>
      </c>
      <c r="AD4" s="33">
        <f>SUM(X7:X10)</f>
        <v>0</v>
      </c>
      <c r="AE4" s="42">
        <f>SUM(Y7:Y10)</f>
        <v>0</v>
      </c>
      <c r="AF4" s="24"/>
      <c r="AI4" s="149" t="s">
        <v>6</v>
      </c>
      <c r="AJ4" s="149"/>
      <c r="AK4" s="21" t="e">
        <f>AVERAGE(AK12:AK15)*4</f>
        <v>#DIV/0!</v>
      </c>
      <c r="AL4" s="12"/>
      <c r="AP4" s="14">
        <v>20</v>
      </c>
      <c r="AQ4" s="14">
        <v>0</v>
      </c>
      <c r="AR4" s="20" t="e">
        <f>AK3-AR13</f>
        <v>#DIV/0!</v>
      </c>
      <c r="AS4" s="21" t="e">
        <f>AK4-AR13</f>
        <v>#DIV/0!</v>
      </c>
      <c r="AT4" s="22"/>
      <c r="AU4" s="72"/>
      <c r="AX4" s="32">
        <f>'Point B RAW Results'!A2</f>
        <v>0</v>
      </c>
      <c r="AY4" s="14">
        <v>20</v>
      </c>
      <c r="AZ4" s="14">
        <v>0</v>
      </c>
      <c r="BA4" s="15">
        <f>B3-$BF$3</f>
        <v>-20</v>
      </c>
      <c r="BB4" s="16">
        <f>C3-$BF$3</f>
        <v>-20</v>
      </c>
      <c r="BC4" s="17"/>
      <c r="BD4" s="18"/>
    </row>
    <row r="5" spans="1:58" x14ac:dyDescent="0.35">
      <c r="A5" s="32">
        <f>'Point B RAW Results'!A4</f>
        <v>0</v>
      </c>
      <c r="B5" s="33">
        <f>'Point B RAW Results'!H4+'Point B RAW Results'!M4+'Point B RAW Results'!R4+'Point B RAW Results'!W4</f>
        <v>0</v>
      </c>
      <c r="C5" s="33">
        <f>'Point B RAW Results'!I4+'Point B RAW Results'!N4+'Point B RAW Results'!S4+'Point B RAW Results'!X4</f>
        <v>0</v>
      </c>
      <c r="D5" s="33">
        <f>('Point B RAW Results'!J4+'Point B RAW Results'!K4+'Point B RAW Results'!O4+'Point B RAW Results'!P4+'Point B RAW Results'!T4+'Point B RAW Results'!U4+'Point B RAW Results'!Y4+'Point B RAW Results'!Z4)/2</f>
        <v>0</v>
      </c>
      <c r="E5" s="33">
        <f>'Point B RAW Results'!L4+'Point B RAW Results'!Q4+'Point B RAW Results'!V4+'Point B RAW Results'!AA4</f>
        <v>0</v>
      </c>
      <c r="F5" s="41"/>
      <c r="G5" s="54" t="s">
        <v>64</v>
      </c>
      <c r="H5" s="34">
        <v>11</v>
      </c>
      <c r="I5" s="151"/>
      <c r="J5" s="55" t="str">
        <f>'Point B RAW Results'!R1</f>
        <v>People in school can help me if I get upset</v>
      </c>
      <c r="L5" s="34">
        <f>COUNTIF('Point B RAW Results'!$R$2:$R$342,10)</f>
        <v>0</v>
      </c>
      <c r="M5" s="34">
        <f>COUNTIF('Point B RAW Results'!$R$2:$R$342,9)</f>
        <v>0</v>
      </c>
      <c r="N5" s="34">
        <f>COUNTIF('Point B RAW Results'!$R$2:$R$342,8)</f>
        <v>0</v>
      </c>
      <c r="O5" s="34">
        <f>COUNTIF('Point B RAW Results'!$R$2:$R$342,7)</f>
        <v>0</v>
      </c>
      <c r="P5" s="34">
        <f>COUNTIF('Point B RAW Results'!$R$2:$R$342,6)</f>
        <v>0</v>
      </c>
      <c r="Q5" s="34">
        <f>COUNTIF('Point B RAW Results'!$R$2:$R$342,5)</f>
        <v>0</v>
      </c>
      <c r="R5" s="34">
        <f>COUNTIF('Point B RAW Results'!$R$2:$R$342,4)</f>
        <v>0</v>
      </c>
      <c r="S5" s="34">
        <f>COUNTIF('Point B RAW Results'!$R$2:$R$342,3)</f>
        <v>0</v>
      </c>
      <c r="T5" s="34">
        <f>COUNTIF('Point B RAW Results'!$R$2:$R$342,2)</f>
        <v>0</v>
      </c>
      <c r="U5" s="34">
        <f>COUNTIF('Point B RAW Results'!$R$2:$R$342,1)</f>
        <v>0</v>
      </c>
      <c r="V5" s="24"/>
      <c r="W5" s="34">
        <f t="shared" si="0"/>
        <v>0</v>
      </c>
      <c r="X5" s="34">
        <f t="shared" si="1"/>
        <v>0</v>
      </c>
      <c r="Y5" s="34">
        <f t="shared" si="2"/>
        <v>0</v>
      </c>
      <c r="Z5" s="24"/>
      <c r="AB5" s="24" t="s">
        <v>3</v>
      </c>
      <c r="AC5" s="33">
        <f>SUM(W11:W18)/2</f>
        <v>0</v>
      </c>
      <c r="AD5" s="33">
        <f>SUM(X11:X18)/2</f>
        <v>0</v>
      </c>
      <c r="AE5" s="42">
        <f>SUM(Y11:Y18)/2</f>
        <v>0</v>
      </c>
      <c r="AF5" s="24"/>
      <c r="AI5" s="150" t="s">
        <v>3</v>
      </c>
      <c r="AJ5" s="150"/>
      <c r="AK5" s="22" t="e">
        <f>(AVERAGE(AK16:AK19)+AVERAGE(AK20:AK23))*2</f>
        <v>#DIV/0!</v>
      </c>
      <c r="AL5" s="12"/>
      <c r="AP5" s="14">
        <v>20</v>
      </c>
      <c r="AQ5" s="14">
        <v>0</v>
      </c>
      <c r="AR5" s="20"/>
      <c r="AS5" s="21" t="e">
        <f>AS4</f>
        <v>#DIV/0!</v>
      </c>
      <c r="AT5" s="22" t="e">
        <f>AK5-AR13</f>
        <v>#DIV/0!</v>
      </c>
      <c r="AU5" s="72"/>
      <c r="AX5" s="32"/>
      <c r="AY5" s="14">
        <v>20</v>
      </c>
      <c r="AZ5" s="14">
        <v>0</v>
      </c>
      <c r="BA5" s="15"/>
      <c r="BB5" s="16">
        <f>BB4</f>
        <v>-20</v>
      </c>
      <c r="BC5" s="17">
        <f>D3-$BF$3</f>
        <v>-20</v>
      </c>
      <c r="BD5" s="18"/>
    </row>
    <row r="6" spans="1:58" ht="14.4" customHeight="1" x14ac:dyDescent="0.35">
      <c r="A6" s="32">
        <f>'Point B RAW Results'!A5</f>
        <v>0</v>
      </c>
      <c r="B6" s="33">
        <f>'Point B RAW Results'!H5+'Point B RAW Results'!M5+'Point B RAW Results'!R5+'Point B RAW Results'!W5</f>
        <v>0</v>
      </c>
      <c r="C6" s="33">
        <f>'Point B RAW Results'!I5+'Point B RAW Results'!N5+'Point B RAW Results'!S5+'Point B RAW Results'!X5</f>
        <v>0</v>
      </c>
      <c r="D6" s="33">
        <f>('Point B RAW Results'!J5+'Point B RAW Results'!K5+'Point B RAW Results'!O5+'Point B RAW Results'!P5+'Point B RAW Results'!T5+'Point B RAW Results'!U5+'Point B RAW Results'!Y5+'Point B RAW Results'!Z5)/2</f>
        <v>0</v>
      </c>
      <c r="E6" s="33">
        <f>'Point B RAW Results'!L5+'Point B RAW Results'!Q5+'Point B RAW Results'!V5+'Point B RAW Results'!AA5</f>
        <v>0</v>
      </c>
      <c r="F6" s="41"/>
      <c r="G6" s="54" t="s">
        <v>69</v>
      </c>
      <c r="H6" s="34">
        <v>16</v>
      </c>
      <c r="I6" s="151"/>
      <c r="J6" s="55" t="str">
        <f>'Point B RAW Results'!W1</f>
        <v>I belong to this school / I feel important to this school</v>
      </c>
      <c r="L6" s="34">
        <f>COUNTIF('Point B RAW Results'!$W$2:$W$342,10)</f>
        <v>0</v>
      </c>
      <c r="M6" s="34">
        <f>COUNTIF('Point B RAW Results'!$W$2:$W$342,9)</f>
        <v>0</v>
      </c>
      <c r="N6" s="34">
        <f>COUNTIF('Point B RAW Results'!$W$2:$W$342,8)</f>
        <v>0</v>
      </c>
      <c r="O6" s="34">
        <f>COUNTIF('Point B RAW Results'!$W$2:$W$342,7)</f>
        <v>0</v>
      </c>
      <c r="P6" s="34">
        <f>COUNTIF('Point B RAW Results'!$W$2:$W$342,6)</f>
        <v>0</v>
      </c>
      <c r="Q6" s="34">
        <f>COUNTIF('Point B RAW Results'!$W$2:$W$342,5)</f>
        <v>0</v>
      </c>
      <c r="R6" s="34">
        <f>COUNTIF('Point B RAW Results'!$W$2:$W$342,4)</f>
        <v>0</v>
      </c>
      <c r="S6" s="34">
        <f>COUNTIF('Point B RAW Results'!$W$2:$W$342,3)</f>
        <v>0</v>
      </c>
      <c r="T6" s="34">
        <f>COUNTIF('Point B RAW Results'!$W$2:$W$342,2)</f>
        <v>0</v>
      </c>
      <c r="U6" s="34">
        <f>COUNTIF('Point B RAW Results'!$W$2:$W$342,1)</f>
        <v>0</v>
      </c>
      <c r="V6" s="24"/>
      <c r="W6" s="34">
        <f t="shared" si="0"/>
        <v>0</v>
      </c>
      <c r="X6" s="34">
        <f t="shared" si="1"/>
        <v>0</v>
      </c>
      <c r="Y6" s="34">
        <f t="shared" si="2"/>
        <v>0</v>
      </c>
      <c r="Z6" s="24"/>
      <c r="AB6" s="24" t="s">
        <v>45</v>
      </c>
      <c r="AC6" s="33">
        <f>SUM(W19:W22)</f>
        <v>0</v>
      </c>
      <c r="AD6" s="33">
        <f>SUM(X19:X22)</f>
        <v>0</v>
      </c>
      <c r="AE6" s="42">
        <f>SUM(Y19:Y22)</f>
        <v>0</v>
      </c>
      <c r="AF6" s="24"/>
      <c r="AI6" s="153" t="s">
        <v>78</v>
      </c>
      <c r="AJ6" s="153"/>
      <c r="AK6" s="23" t="e">
        <f>AVERAGE(AK24:AK27)*4</f>
        <v>#DIV/0!</v>
      </c>
      <c r="AL6" s="12"/>
      <c r="AP6" s="14">
        <v>20</v>
      </c>
      <c r="AQ6" s="14">
        <v>20</v>
      </c>
      <c r="AR6" s="20"/>
      <c r="AS6" s="21"/>
      <c r="AT6" s="22" t="e">
        <f>AT5</f>
        <v>#DIV/0!</v>
      </c>
      <c r="AU6" s="72"/>
      <c r="AX6" s="32"/>
      <c r="AY6" s="14">
        <v>20</v>
      </c>
      <c r="AZ6" s="14">
        <v>20</v>
      </c>
      <c r="BA6" s="15"/>
      <c r="BB6" s="16"/>
      <c r="BC6" s="17">
        <f>BC5</f>
        <v>-20</v>
      </c>
      <c r="BD6" s="18"/>
    </row>
    <row r="7" spans="1:58" ht="14.4" customHeight="1" thickBot="1" x14ac:dyDescent="0.4">
      <c r="A7" s="32">
        <f>'Point B RAW Results'!A6</f>
        <v>0</v>
      </c>
      <c r="B7" s="33">
        <f>'Point B RAW Results'!H6+'Point B RAW Results'!M6+'Point B RAW Results'!R6+'Point B RAW Results'!W6</f>
        <v>0</v>
      </c>
      <c r="C7" s="33">
        <f>'Point B RAW Results'!I6+'Point B RAW Results'!N6+'Point B RAW Results'!S6+'Point B RAW Results'!X6</f>
        <v>0</v>
      </c>
      <c r="D7" s="33">
        <f>('Point B RAW Results'!J6+'Point B RAW Results'!K6+'Point B RAW Results'!O6+'Point B RAW Results'!P6+'Point B RAW Results'!T6+'Point B RAW Results'!U6+'Point B RAW Results'!Y6+'Point B RAW Results'!Z6)/2</f>
        <v>0</v>
      </c>
      <c r="E7" s="33">
        <f>'Point B RAW Results'!L6+'Point B RAW Results'!Q6+'Point B RAW Results'!V6+'Point B RAW Results'!AA6</f>
        <v>0</v>
      </c>
      <c r="F7" s="41"/>
      <c r="G7" s="54" t="s">
        <v>55</v>
      </c>
      <c r="H7" s="35">
        <v>2</v>
      </c>
      <c r="I7" s="152" t="s">
        <v>29</v>
      </c>
      <c r="J7" s="55" t="str">
        <f>'Point B RAW Results'!I1</f>
        <v>I work hard in this school</v>
      </c>
      <c r="L7" s="35">
        <f>COUNTIF('Point B RAW Results'!$I$2:$I$342,10)</f>
        <v>0</v>
      </c>
      <c r="M7" s="35">
        <f>COUNTIF('Point B RAW Results'!$I$2:$I$342,9)</f>
        <v>0</v>
      </c>
      <c r="N7" s="35">
        <f>COUNTIF('Point B RAW Results'!$I$2:$I$342,8)</f>
        <v>0</v>
      </c>
      <c r="O7" s="35">
        <f>COUNTIF('Point B RAW Results'!$I$2:$I$342,7)</f>
        <v>0</v>
      </c>
      <c r="P7" s="35">
        <f>COUNTIF('Point B RAW Results'!$I$2:$I$342,6)</f>
        <v>0</v>
      </c>
      <c r="Q7" s="35">
        <f>COUNTIF('Point B RAW Results'!$I$2:$I$342,5)</f>
        <v>0</v>
      </c>
      <c r="R7" s="35">
        <f>COUNTIF('Point B RAW Results'!$I$2:$I$342,4)</f>
        <v>0</v>
      </c>
      <c r="S7" s="35">
        <f>COUNTIF('Point B RAW Results'!$I$2:$I$342,3)</f>
        <v>0</v>
      </c>
      <c r="T7" s="35">
        <f>COUNTIF('Point B RAW Results'!$I$2:$I$342,2)</f>
        <v>0</v>
      </c>
      <c r="U7" s="35">
        <f>COUNTIF('Point B RAW Results'!$I$2:$I$342,1)</f>
        <v>0</v>
      </c>
      <c r="V7" s="24"/>
      <c r="W7" s="35">
        <f t="shared" si="0"/>
        <v>0</v>
      </c>
      <c r="X7" s="35">
        <f t="shared" si="1"/>
        <v>0</v>
      </c>
      <c r="Y7" s="35">
        <f t="shared" si="2"/>
        <v>0</v>
      </c>
      <c r="Z7" s="24"/>
      <c r="AA7" s="40"/>
      <c r="AJ7" s="1" t="s">
        <v>31</v>
      </c>
      <c r="AK7" s="10"/>
      <c r="AL7" s="13"/>
      <c r="AP7" s="14">
        <v>0</v>
      </c>
      <c r="AQ7" s="14">
        <v>20</v>
      </c>
      <c r="AR7" s="20"/>
      <c r="AS7" s="21"/>
      <c r="AT7" s="22"/>
      <c r="AU7" s="72"/>
      <c r="AX7" s="32"/>
      <c r="AY7" s="14">
        <v>0</v>
      </c>
      <c r="AZ7" s="14">
        <v>20</v>
      </c>
      <c r="BA7" s="15"/>
      <c r="BB7" s="16"/>
      <c r="BC7" s="17"/>
      <c r="BD7" s="18"/>
    </row>
    <row r="8" spans="1:58" ht="15" customHeight="1" thickBot="1" x14ac:dyDescent="0.4">
      <c r="A8" s="32">
        <f>'Point B RAW Results'!A7</f>
        <v>0</v>
      </c>
      <c r="B8" s="33">
        <f>'Point B RAW Results'!H7+'Point B RAW Results'!M7+'Point B RAW Results'!R7+'Point B RAW Results'!W7</f>
        <v>0</v>
      </c>
      <c r="C8" s="33">
        <f>'Point B RAW Results'!I7+'Point B RAW Results'!N7+'Point B RAW Results'!S7+'Point B RAW Results'!X7</f>
        <v>0</v>
      </c>
      <c r="D8" s="33">
        <f>('Point B RAW Results'!J7+'Point B RAW Results'!K7+'Point B RAW Results'!O7+'Point B RAW Results'!P7+'Point B RAW Results'!T7+'Point B RAW Results'!U7+'Point B RAW Results'!Y7+'Point B RAW Results'!Z7)/2</f>
        <v>0</v>
      </c>
      <c r="E8" s="33">
        <f>'Point B RAW Results'!L7+'Point B RAW Results'!Q7+'Point B RAW Results'!V7+'Point B RAW Results'!AA7</f>
        <v>0</v>
      </c>
      <c r="F8" s="41"/>
      <c r="G8" s="54" t="s">
        <v>60</v>
      </c>
      <c r="H8" s="35">
        <v>7</v>
      </c>
      <c r="I8" s="152"/>
      <c r="J8" s="55" t="str">
        <f>'Point B RAW Results'!N1</f>
        <v>I am proud of the work I do in school / my work is good</v>
      </c>
      <c r="L8" s="35">
        <f>COUNTIF('Point B RAW Results'!$N$2:$N$342,10)</f>
        <v>0</v>
      </c>
      <c r="M8" s="35">
        <f>COUNTIF('Point B RAW Results'!$N$2:$N$342,9)</f>
        <v>0</v>
      </c>
      <c r="N8" s="35">
        <f>COUNTIF('Point B RAW Results'!$N$2:$N$342,8)</f>
        <v>0</v>
      </c>
      <c r="O8" s="35">
        <f>COUNTIF('Point B RAW Results'!$N$2:$N$342,7)</f>
        <v>0</v>
      </c>
      <c r="P8" s="35">
        <f>COUNTIF('Point B RAW Results'!$N$2:$N$342,6)</f>
        <v>0</v>
      </c>
      <c r="Q8" s="35">
        <f>COUNTIF('Point B RAW Results'!$N$2:$N$342,5)</f>
        <v>0</v>
      </c>
      <c r="R8" s="35">
        <f>COUNTIF('Point B RAW Results'!$N$2:$N$342,4)</f>
        <v>0</v>
      </c>
      <c r="S8" s="35">
        <f>COUNTIF('Point B RAW Results'!$N$2:$N$342,3)</f>
        <v>0</v>
      </c>
      <c r="T8" s="35">
        <f>COUNTIF('Point B RAW Results'!$N$2:$N$342,2)</f>
        <v>0</v>
      </c>
      <c r="U8" s="35">
        <f>COUNTIF('Point B RAW Results'!$N$2:$N$342,1)</f>
        <v>0</v>
      </c>
      <c r="V8" s="24"/>
      <c r="W8" s="35">
        <f t="shared" si="0"/>
        <v>0</v>
      </c>
      <c r="X8" s="35">
        <f t="shared" si="1"/>
        <v>0</v>
      </c>
      <c r="Y8" s="35">
        <f t="shared" si="2"/>
        <v>0</v>
      </c>
      <c r="Z8" s="24"/>
      <c r="AC8" s="1" t="s">
        <v>74</v>
      </c>
      <c r="AD8" s="1" t="s">
        <v>75</v>
      </c>
      <c r="AE8" s="1" t="s">
        <v>76</v>
      </c>
      <c r="AH8" s="151" t="s">
        <v>28</v>
      </c>
      <c r="AI8" s="26" t="s">
        <v>7</v>
      </c>
      <c r="AJ8" s="2">
        <v>1</v>
      </c>
      <c r="AK8" s="58" t="e">
        <f>AVERAGE('Point B RAW Results'!$H$2:$H$841)</f>
        <v>#DIV/0!</v>
      </c>
      <c r="AL8" s="54" t="s">
        <v>54</v>
      </c>
      <c r="AM8" s="58"/>
      <c r="AN8" s="7"/>
      <c r="AO8" s="7"/>
      <c r="AP8" s="14">
        <v>0</v>
      </c>
      <c r="AQ8" s="14">
        <v>20</v>
      </c>
      <c r="AR8" s="34"/>
      <c r="AS8" s="35"/>
      <c r="AT8" s="37"/>
      <c r="AU8" s="73"/>
      <c r="AV8" s="7"/>
      <c r="AX8" s="32"/>
      <c r="AY8" s="14">
        <v>0</v>
      </c>
      <c r="AZ8" s="14">
        <v>20</v>
      </c>
      <c r="BA8" s="15"/>
      <c r="BB8" s="16"/>
      <c r="BC8" s="17"/>
      <c r="BD8" s="18"/>
    </row>
    <row r="9" spans="1:58" ht="15" thickBot="1" x14ac:dyDescent="0.4">
      <c r="A9" s="32">
        <f>'Point B RAW Results'!A8</f>
        <v>0</v>
      </c>
      <c r="B9" s="33">
        <f>'Point B RAW Results'!H8+'Point B RAW Results'!M8+'Point B RAW Results'!R8+'Point B RAW Results'!W8</f>
        <v>0</v>
      </c>
      <c r="C9" s="33">
        <f>'Point B RAW Results'!I8+'Point B RAW Results'!N8+'Point B RAW Results'!S8+'Point B RAW Results'!X8</f>
        <v>0</v>
      </c>
      <c r="D9" s="33">
        <f>('Point B RAW Results'!J8+'Point B RAW Results'!K8+'Point B RAW Results'!O8+'Point B RAW Results'!P8+'Point B RAW Results'!T8+'Point B RAW Results'!U8+'Point B RAW Results'!Y8+'Point B RAW Results'!Z8)/2</f>
        <v>0</v>
      </c>
      <c r="E9" s="33">
        <f>'Point B RAW Results'!L8+'Point B RAW Results'!Q8+'Point B RAW Results'!V8+'Point B RAW Results'!AA8</f>
        <v>0</v>
      </c>
      <c r="F9" s="41"/>
      <c r="G9" s="54" t="s">
        <v>65</v>
      </c>
      <c r="H9" s="35">
        <v>12</v>
      </c>
      <c r="I9" s="152"/>
      <c r="J9" s="55" t="str">
        <f>'Point B RAW Results'!S1</f>
        <v>Teachers tell me what I am good at</v>
      </c>
      <c r="L9" s="35">
        <f>COUNTIF('Point B RAW Results'!$S$2:$S$342,10)</f>
        <v>0</v>
      </c>
      <c r="M9" s="35">
        <f>COUNTIF('Point B RAW Results'!$S$2:$S$342,9)</f>
        <v>0</v>
      </c>
      <c r="N9" s="35">
        <f>COUNTIF('Point B RAW Results'!$S$2:$S$342,8)</f>
        <v>0</v>
      </c>
      <c r="O9" s="35">
        <f>COUNTIF('Point B RAW Results'!$S$2:$S$342,7)</f>
        <v>0</v>
      </c>
      <c r="P9" s="35">
        <f>COUNTIF('Point B RAW Results'!$S$2:$S$342,6)</f>
        <v>0</v>
      </c>
      <c r="Q9" s="35">
        <f>COUNTIF('Point B RAW Results'!$S$2:$S$342,5)</f>
        <v>0</v>
      </c>
      <c r="R9" s="35">
        <f>COUNTIF('Point B RAW Results'!$S$2:$S$342,4)</f>
        <v>0</v>
      </c>
      <c r="S9" s="35">
        <f>COUNTIF('Point B RAW Results'!$S$2:$S$342,3)</f>
        <v>0</v>
      </c>
      <c r="T9" s="35">
        <f>COUNTIF('Point B RAW Results'!$S$2:$S$342,2)</f>
        <v>0</v>
      </c>
      <c r="U9" s="35">
        <f>COUNTIF('Point B RAW Results'!$S$2:$S$342,1)</f>
        <v>0</v>
      </c>
      <c r="V9" s="24"/>
      <c r="W9" s="35">
        <f t="shared" si="0"/>
        <v>0</v>
      </c>
      <c r="X9" s="35">
        <f t="shared" si="1"/>
        <v>0</v>
      </c>
      <c r="Y9" s="35">
        <f t="shared" si="2"/>
        <v>0</v>
      </c>
      <c r="Z9" s="24"/>
      <c r="AH9" s="151"/>
      <c r="AI9" s="26" t="s">
        <v>9</v>
      </c>
      <c r="AJ9" s="2">
        <v>6</v>
      </c>
      <c r="AK9" s="58" t="e">
        <f>AVERAGE('Point B RAW Results'!$M$2:$M$841)</f>
        <v>#DIV/0!</v>
      </c>
      <c r="AL9" s="54" t="s">
        <v>59</v>
      </c>
      <c r="AM9" s="58"/>
      <c r="AN9" s="7"/>
      <c r="AO9" s="7"/>
      <c r="AP9" s="14">
        <v>0</v>
      </c>
      <c r="AQ9" s="14">
        <v>20</v>
      </c>
      <c r="AR9" s="34"/>
      <c r="AS9" s="35"/>
      <c r="AT9" s="37"/>
      <c r="AU9" s="73"/>
      <c r="AV9" s="7"/>
      <c r="AX9" s="32"/>
      <c r="AY9" s="14">
        <v>0</v>
      </c>
      <c r="AZ9" s="14">
        <v>20</v>
      </c>
      <c r="BA9" s="15"/>
      <c r="BB9" s="16"/>
      <c r="BC9" s="17"/>
      <c r="BD9" s="18"/>
    </row>
    <row r="10" spans="1:58" ht="14.4" customHeight="1" thickBot="1" x14ac:dyDescent="0.4">
      <c r="A10" s="32">
        <f>'Point B RAW Results'!A9</f>
        <v>0</v>
      </c>
      <c r="B10" s="33">
        <f>'Point B RAW Results'!H9+'Point B RAW Results'!M9+'Point B RAW Results'!R9+'Point B RAW Results'!W9</f>
        <v>0</v>
      </c>
      <c r="C10" s="33">
        <f>'Point B RAW Results'!I9+'Point B RAW Results'!N9+'Point B RAW Results'!S9+'Point B RAW Results'!X9</f>
        <v>0</v>
      </c>
      <c r="D10" s="33">
        <f>('Point B RAW Results'!J9+'Point B RAW Results'!K9+'Point B RAW Results'!O9+'Point B RAW Results'!P9+'Point B RAW Results'!T9+'Point B RAW Results'!U9+'Point B RAW Results'!Y9+'Point B RAW Results'!Z9)/2</f>
        <v>0</v>
      </c>
      <c r="E10" s="33">
        <f>'Point B RAW Results'!L9+'Point B RAW Results'!Q9+'Point B RAW Results'!V9+'Point B RAW Results'!AA9</f>
        <v>0</v>
      </c>
      <c r="F10" s="41"/>
      <c r="G10" s="54" t="s">
        <v>70</v>
      </c>
      <c r="H10" s="35">
        <v>17</v>
      </c>
      <c r="I10" s="152"/>
      <c r="J10" s="55" t="str">
        <f>'Point B RAW Results'!X1</f>
        <v>I will keep trying even if the work is hard</v>
      </c>
      <c r="L10" s="35">
        <f>COUNTIF('Point B RAW Results'!$X$2:$X$342,10)</f>
        <v>0</v>
      </c>
      <c r="M10" s="35">
        <f>COUNTIF('Point B RAW Results'!$X$2:$X$342,9)</f>
        <v>0</v>
      </c>
      <c r="N10" s="35">
        <f>COUNTIF('Point B RAW Results'!$X$2:$X$342,8)</f>
        <v>0</v>
      </c>
      <c r="O10" s="35">
        <f>COUNTIF('Point B RAW Results'!$X$2:$X$342,7)</f>
        <v>0</v>
      </c>
      <c r="P10" s="35">
        <f>COUNTIF('Point B RAW Results'!$X$2:$X$342,6)</f>
        <v>0</v>
      </c>
      <c r="Q10" s="35">
        <f>COUNTIF('Point B RAW Results'!$X$2:$X$342,5)</f>
        <v>0</v>
      </c>
      <c r="R10" s="35">
        <f>COUNTIF('Point B RAW Results'!$X$2:$X$342,4)</f>
        <v>0</v>
      </c>
      <c r="S10" s="35">
        <f>COUNTIF('Point B RAW Results'!$X$2:$X$342,3)</f>
        <v>0</v>
      </c>
      <c r="T10" s="35">
        <f>COUNTIF('Point B RAW Results'!$X$2:$X$342,2)</f>
        <v>0</v>
      </c>
      <c r="U10" s="35">
        <f>COUNTIF('Point B RAW Results'!$X$2:$X$342,1)</f>
        <v>0</v>
      </c>
      <c r="V10" s="24"/>
      <c r="W10" s="35">
        <f t="shared" si="0"/>
        <v>0</v>
      </c>
      <c r="X10" s="35">
        <f t="shared" si="1"/>
        <v>0</v>
      </c>
      <c r="Y10" s="35">
        <f t="shared" si="2"/>
        <v>0</v>
      </c>
      <c r="Z10" s="24"/>
      <c r="AH10" s="151"/>
      <c r="AI10" s="26" t="s">
        <v>10</v>
      </c>
      <c r="AJ10" s="2">
        <v>11</v>
      </c>
      <c r="AK10" s="58" t="e">
        <f>AVERAGE('Point B RAW Results'!$R$2:$R$841)</f>
        <v>#DIV/0!</v>
      </c>
      <c r="AL10" s="54" t="s">
        <v>64</v>
      </c>
      <c r="AM10" s="58"/>
      <c r="AN10" s="7"/>
      <c r="AO10" s="7"/>
      <c r="AP10" s="14">
        <v>20</v>
      </c>
      <c r="AQ10" s="14">
        <v>20</v>
      </c>
      <c r="AR10" s="34"/>
      <c r="AS10" s="35"/>
      <c r="AT10" s="37"/>
      <c r="AU10" s="72" t="e">
        <f>AK6-AR13</f>
        <v>#DIV/0!</v>
      </c>
      <c r="AV10" s="7"/>
      <c r="AX10" s="32"/>
      <c r="AY10" s="14">
        <v>20</v>
      </c>
      <c r="AZ10" s="14">
        <v>20</v>
      </c>
      <c r="BA10" s="15"/>
      <c r="BB10" s="16"/>
      <c r="BC10" s="17"/>
      <c r="BD10" s="18">
        <f>E3-$BF$3</f>
        <v>-20</v>
      </c>
    </row>
    <row r="11" spans="1:58" ht="14.4" customHeight="1" thickBot="1" x14ac:dyDescent="0.4">
      <c r="A11" s="32">
        <f>'Point B RAW Results'!A10</f>
        <v>0</v>
      </c>
      <c r="B11" s="33">
        <f>'Point B RAW Results'!H10+'Point B RAW Results'!M10+'Point B RAW Results'!R10+'Point B RAW Results'!W10</f>
        <v>0</v>
      </c>
      <c r="C11" s="33">
        <f>'Point B RAW Results'!I10+'Point B RAW Results'!N10+'Point B RAW Results'!S10+'Point B RAW Results'!X10</f>
        <v>0</v>
      </c>
      <c r="D11" s="33">
        <f>('Point B RAW Results'!J10+'Point B RAW Results'!K10+'Point B RAW Results'!O10+'Point B RAW Results'!P10+'Point B RAW Results'!T10+'Point B RAW Results'!U10+'Point B RAW Results'!Y10+'Point B RAW Results'!Z10)/2</f>
        <v>0</v>
      </c>
      <c r="E11" s="33">
        <f>'Point B RAW Results'!L10+'Point B RAW Results'!Q10+'Point B RAW Results'!V10+'Point B RAW Results'!AA10</f>
        <v>0</v>
      </c>
      <c r="F11" s="41"/>
      <c r="G11" s="54" t="s">
        <v>56</v>
      </c>
      <c r="H11" s="36">
        <v>3</v>
      </c>
      <c r="I11" s="147" t="s">
        <v>30</v>
      </c>
      <c r="J11" s="55" t="str">
        <f>'Point B RAW Results'!J1</f>
        <v>I am good at working with others</v>
      </c>
      <c r="L11" s="57">
        <f>COUNTIF('Point B RAW Results'!$J$2:$J$342,10)</f>
        <v>0</v>
      </c>
      <c r="M11" s="57">
        <f>COUNTIF('Point B RAW Results'!$J$2:$J$342,9)</f>
        <v>0</v>
      </c>
      <c r="N11" s="57">
        <f>COUNTIF('Point B RAW Results'!$J$2:$J$342,8)</f>
        <v>0</v>
      </c>
      <c r="O11" s="57">
        <f>COUNTIF('Point B RAW Results'!$J$2:$J$342,7)</f>
        <v>0</v>
      </c>
      <c r="P11" s="57">
        <f>COUNTIF('Point B RAW Results'!$J$2:$J$342,6)</f>
        <v>0</v>
      </c>
      <c r="Q11" s="57">
        <f>COUNTIF('Point B RAW Results'!$J$2:$J$342,5)</f>
        <v>0</v>
      </c>
      <c r="R11" s="57">
        <f>COUNTIF('Point B RAW Results'!$J$2:$J$342,4)</f>
        <v>0</v>
      </c>
      <c r="S11" s="57">
        <f>COUNTIF('Point B RAW Results'!$J$2:$J$342,3)</f>
        <v>0</v>
      </c>
      <c r="T11" s="57">
        <f>COUNTIF('Point B RAW Results'!$J$2:$J$342,2)</f>
        <v>0</v>
      </c>
      <c r="U11" s="57">
        <f>COUNTIF('Point B RAW Results'!$J$2:$J$342,1)</f>
        <v>0</v>
      </c>
      <c r="V11" s="24"/>
      <c r="W11" s="57">
        <f>SUM(L11:N11)</f>
        <v>0</v>
      </c>
      <c r="X11" s="57">
        <f t="shared" si="1"/>
        <v>0</v>
      </c>
      <c r="Y11" s="57">
        <f t="shared" si="2"/>
        <v>0</v>
      </c>
      <c r="Z11" s="24"/>
      <c r="AH11" s="151"/>
      <c r="AI11" s="26" t="s">
        <v>11</v>
      </c>
      <c r="AJ11" s="2">
        <v>16</v>
      </c>
      <c r="AK11" s="58" t="e">
        <f>AVERAGE('Point B RAW Results'!$W$2:$W$841)</f>
        <v>#DIV/0!</v>
      </c>
      <c r="AL11" s="54" t="s">
        <v>69</v>
      </c>
      <c r="AM11" s="58"/>
      <c r="AN11" s="9"/>
      <c r="AO11" s="9"/>
      <c r="AP11" s="14">
        <v>20</v>
      </c>
      <c r="AQ11" s="14">
        <v>0</v>
      </c>
      <c r="AR11" s="20" t="e">
        <f>AR4</f>
        <v>#DIV/0!</v>
      </c>
      <c r="AS11" s="35"/>
      <c r="AT11" s="37"/>
      <c r="AU11" s="72" t="e">
        <f>AU10</f>
        <v>#DIV/0!</v>
      </c>
      <c r="AV11" s="7"/>
      <c r="AX11" s="32"/>
      <c r="AY11" s="14">
        <v>20</v>
      </c>
      <c r="AZ11" s="14">
        <v>0</v>
      </c>
      <c r="BA11" s="15">
        <f>BA4</f>
        <v>-20</v>
      </c>
      <c r="BB11" s="16"/>
      <c r="BC11" s="17"/>
      <c r="BD11" s="18">
        <f>BD10</f>
        <v>-20</v>
      </c>
    </row>
    <row r="12" spans="1:58" ht="15" customHeight="1" thickBot="1" x14ac:dyDescent="0.4">
      <c r="A12" s="32">
        <f>'Point B RAW Results'!A11</f>
        <v>0</v>
      </c>
      <c r="B12" s="33">
        <f>'Point B RAW Results'!H11+'Point B RAW Results'!M11+'Point B RAW Results'!R11+'Point B RAW Results'!W11</f>
        <v>0</v>
      </c>
      <c r="C12" s="33">
        <f>'Point B RAW Results'!I11+'Point B RAW Results'!N11+'Point B RAW Results'!S11+'Point B RAW Results'!X11</f>
        <v>0</v>
      </c>
      <c r="D12" s="33">
        <f>('Point B RAW Results'!J11+'Point B RAW Results'!K11+'Point B RAW Results'!O11+'Point B RAW Results'!P11+'Point B RAW Results'!T11+'Point B RAW Results'!U11+'Point B RAW Results'!Y11+'Point B RAW Results'!Z11)/2</f>
        <v>0</v>
      </c>
      <c r="E12" s="33">
        <f>'Point B RAW Results'!L11+'Point B RAW Results'!Q11+'Point B RAW Results'!V11+'Point B RAW Results'!AA11</f>
        <v>0</v>
      </c>
      <c r="F12" s="41"/>
      <c r="G12" s="54" t="s">
        <v>61</v>
      </c>
      <c r="H12" s="36">
        <v>8</v>
      </c>
      <c r="I12" s="147"/>
      <c r="J12" s="55" t="str">
        <f>'Point B RAW Results'!O1</f>
        <v>I can wait until it is my turn</v>
      </c>
      <c r="L12" s="57">
        <f>COUNTIF('Point B RAW Results'!$O$2:$O$342,10)</f>
        <v>0</v>
      </c>
      <c r="M12" s="57">
        <f>COUNTIF('Point B RAW Results'!$O$2:$O$342,9)</f>
        <v>0</v>
      </c>
      <c r="N12" s="57">
        <f>COUNTIF('Point B RAW Results'!$O$2:$O$342,8)</f>
        <v>0</v>
      </c>
      <c r="O12" s="57">
        <f>COUNTIF('Point B RAW Results'!$O$2:$O$342,7)</f>
        <v>0</v>
      </c>
      <c r="P12" s="57">
        <f>COUNTIF('Point B RAW Results'!$O$2:$O$342,6)</f>
        <v>0</v>
      </c>
      <c r="Q12" s="57">
        <f>COUNTIF('Point B RAW Results'!$O$2:$O$342,5)</f>
        <v>0</v>
      </c>
      <c r="R12" s="57">
        <f>COUNTIF('Point B RAW Results'!$O$2:$O$342,4)</f>
        <v>0</v>
      </c>
      <c r="S12" s="57">
        <f>COUNTIF('Point B RAW Results'!$O$2:$O$342,3)</f>
        <v>0</v>
      </c>
      <c r="T12" s="57">
        <f>COUNTIF('Point B RAW Results'!$O$2:$O$342,2)</f>
        <v>0</v>
      </c>
      <c r="U12" s="57">
        <f>COUNTIF('Point B RAW Results'!$O$2:$O$342,1)</f>
        <v>0</v>
      </c>
      <c r="V12" s="24"/>
      <c r="W12" s="57">
        <f t="shared" si="0"/>
        <v>0</v>
      </c>
      <c r="X12" s="57">
        <f t="shared" si="1"/>
        <v>0</v>
      </c>
      <c r="Y12" s="57">
        <f t="shared" si="2"/>
        <v>0</v>
      </c>
      <c r="Z12" s="24"/>
      <c r="AH12" s="152" t="s">
        <v>29</v>
      </c>
      <c r="AI12" s="27" t="s">
        <v>8</v>
      </c>
      <c r="AJ12" s="3">
        <v>2</v>
      </c>
      <c r="AK12" s="59" t="e">
        <f>AVERAGE('Point B RAW Results'!$I$2:$I$841)</f>
        <v>#DIV/0!</v>
      </c>
      <c r="AL12" s="54" t="s">
        <v>55</v>
      </c>
      <c r="AM12" s="59"/>
      <c r="AN12" s="9"/>
      <c r="AO12" s="9"/>
      <c r="AP12" s="9"/>
      <c r="AQ12" s="9"/>
      <c r="AR12" s="9"/>
      <c r="AS12" s="9"/>
      <c r="AU12" s="7"/>
      <c r="AV12" s="7"/>
      <c r="AX12" s="32" t="s">
        <v>50</v>
      </c>
      <c r="AY12" s="63" t="s">
        <v>79</v>
      </c>
      <c r="AZ12" s="63" t="s">
        <v>80</v>
      </c>
      <c r="BA12" s="66" t="s">
        <v>5</v>
      </c>
      <c r="BB12" s="67" t="s">
        <v>6</v>
      </c>
      <c r="BC12" s="68" t="s">
        <v>3</v>
      </c>
      <c r="BD12" s="69" t="s">
        <v>4</v>
      </c>
    </row>
    <row r="13" spans="1:58" ht="15" thickBot="1" x14ac:dyDescent="0.4">
      <c r="A13" s="32">
        <f>'Point B RAW Results'!A12</f>
        <v>0</v>
      </c>
      <c r="B13" s="33">
        <f>'Point B RAW Results'!H12+'Point B RAW Results'!M12+'Point B RAW Results'!R12+'Point B RAW Results'!W12</f>
        <v>0</v>
      </c>
      <c r="C13" s="33">
        <f>'Point B RAW Results'!I12+'Point B RAW Results'!N12+'Point B RAW Results'!S12+'Point B RAW Results'!X12</f>
        <v>0</v>
      </c>
      <c r="D13" s="33">
        <f>('Point B RAW Results'!J12+'Point B RAW Results'!K12+'Point B RAW Results'!O12+'Point B RAW Results'!P12+'Point B RAW Results'!T12+'Point B RAW Results'!U12+'Point B RAW Results'!Y12+'Point B RAW Results'!Z12)/2</f>
        <v>0</v>
      </c>
      <c r="E13" s="33">
        <f>'Point B RAW Results'!L12+'Point B RAW Results'!Q12+'Point B RAW Results'!V12+'Point B RAW Results'!AA12</f>
        <v>0</v>
      </c>
      <c r="F13" s="41"/>
      <c r="G13" s="54" t="s">
        <v>66</v>
      </c>
      <c r="H13" s="36">
        <v>13</v>
      </c>
      <c r="I13" s="147"/>
      <c r="J13" s="55" t="str">
        <f>'Point B RAW Results'!T1</f>
        <v>I follow the school rules</v>
      </c>
      <c r="L13" s="57">
        <f>COUNTIF('Point B RAW Results'!$T$2:$T$342,10)</f>
        <v>0</v>
      </c>
      <c r="M13" s="57">
        <f>COUNTIF('Point B RAW Results'!$T$2:$T$342,9)</f>
        <v>0</v>
      </c>
      <c r="N13" s="57">
        <f>COUNTIF('Point B RAW Results'!$T$2:$T$342,8)</f>
        <v>0</v>
      </c>
      <c r="O13" s="57">
        <f>COUNTIF('Point B RAW Results'!$T$2:$T$342,7)</f>
        <v>0</v>
      </c>
      <c r="P13" s="57">
        <f>COUNTIF('Point B RAW Results'!$T$2:$T$342,6)</f>
        <v>0</v>
      </c>
      <c r="Q13" s="57">
        <f>COUNTIF('Point B RAW Results'!$T$2:$T$342,5)</f>
        <v>0</v>
      </c>
      <c r="R13" s="57">
        <f>COUNTIF('Point B RAW Results'!$T$2:$T$342,4)</f>
        <v>0</v>
      </c>
      <c r="S13" s="57">
        <f>COUNTIF('Point B RAW Results'!$T$2:$T$342,3)</f>
        <v>0</v>
      </c>
      <c r="T13" s="57">
        <f>COUNTIF('Point B RAW Results'!$T$2:$T$342,2)</f>
        <v>0</v>
      </c>
      <c r="U13" s="57">
        <f>COUNTIF('Point B RAW Results'!$T$2:$T$342,1)</f>
        <v>0</v>
      </c>
      <c r="V13" s="24"/>
      <c r="W13" s="57">
        <f t="shared" si="0"/>
        <v>0</v>
      </c>
      <c r="X13" s="57">
        <f t="shared" si="1"/>
        <v>0</v>
      </c>
      <c r="Y13" s="57">
        <f t="shared" si="2"/>
        <v>0</v>
      </c>
      <c r="Z13" s="24"/>
      <c r="AH13" s="152"/>
      <c r="AI13" s="27" t="s">
        <v>12</v>
      </c>
      <c r="AJ13" s="3">
        <v>7</v>
      </c>
      <c r="AK13" s="59" t="e">
        <f>AVERAGE('Point B RAW Results'!$N$2:$N$841)</f>
        <v>#DIV/0!</v>
      </c>
      <c r="AL13" s="54" t="s">
        <v>60</v>
      </c>
      <c r="AM13" s="59"/>
      <c r="AN13" s="9"/>
      <c r="AO13" s="9"/>
      <c r="AP13" s="76"/>
      <c r="AQ13" s="77" t="s">
        <v>86</v>
      </c>
      <c r="AR13" s="39">
        <v>20</v>
      </c>
      <c r="AS13" s="9"/>
      <c r="AX13" s="32">
        <f>'Point B RAW Results'!A3</f>
        <v>0</v>
      </c>
      <c r="AY13" s="14">
        <v>20</v>
      </c>
      <c r="AZ13" s="14">
        <v>0</v>
      </c>
      <c r="BA13" s="15">
        <f>B4-$BF$3</f>
        <v>-20</v>
      </c>
      <c r="BB13" s="16">
        <f>C4-$BF$3</f>
        <v>-20</v>
      </c>
      <c r="BC13" s="17"/>
      <c r="BD13" s="18"/>
    </row>
    <row r="14" spans="1:58" ht="15" thickBot="1" x14ac:dyDescent="0.4">
      <c r="A14" s="32">
        <f>'Point B RAW Results'!A13</f>
        <v>0</v>
      </c>
      <c r="B14" s="33">
        <f>'Point B RAW Results'!H13+'Point B RAW Results'!M13+'Point B RAW Results'!R13+'Point B RAW Results'!W13</f>
        <v>0</v>
      </c>
      <c r="C14" s="33">
        <f>'Point B RAW Results'!I13+'Point B RAW Results'!N13+'Point B RAW Results'!S13+'Point B RAW Results'!X13</f>
        <v>0</v>
      </c>
      <c r="D14" s="33">
        <f>('Point B RAW Results'!J13+'Point B RAW Results'!K13+'Point B RAW Results'!O13+'Point B RAW Results'!P13+'Point B RAW Results'!T13+'Point B RAW Results'!U13+'Point B RAW Results'!Y13+'Point B RAW Results'!Z13)/2</f>
        <v>0</v>
      </c>
      <c r="E14" s="33">
        <f>'Point B RAW Results'!L13+'Point B RAW Results'!Q13+'Point B RAW Results'!V13+'Point B RAW Results'!AA13</f>
        <v>0</v>
      </c>
      <c r="F14" s="41"/>
      <c r="G14" s="54" t="s">
        <v>71</v>
      </c>
      <c r="H14" s="36">
        <v>18</v>
      </c>
      <c r="I14" s="147"/>
      <c r="J14" s="55" t="str">
        <f>'Point B RAW Results'!Y1</f>
        <v>I stay calm even if I don't get what I want</v>
      </c>
      <c r="L14" s="57">
        <f>COUNTIF('Point B RAW Results'!$Y$2:$Y$342,10)</f>
        <v>0</v>
      </c>
      <c r="M14" s="57">
        <f>COUNTIF('Point B RAW Results'!$Y$2:$Y$342,9)</f>
        <v>0</v>
      </c>
      <c r="N14" s="57">
        <f>COUNTIF('Point B RAW Results'!$Y$2:$Y$342,8)</f>
        <v>0</v>
      </c>
      <c r="O14" s="57">
        <f>COUNTIF('Point B RAW Results'!$Y$2:$Y$342,7)</f>
        <v>0</v>
      </c>
      <c r="P14" s="57">
        <f>COUNTIF('Point B RAW Results'!$Y$2:$Y$342,6)</f>
        <v>0</v>
      </c>
      <c r="Q14" s="57">
        <f>COUNTIF('Point B RAW Results'!$Y$2:$Y$342,5)</f>
        <v>0</v>
      </c>
      <c r="R14" s="57">
        <f>COUNTIF('Point B RAW Results'!$Y$2:$Y$342,4)</f>
        <v>0</v>
      </c>
      <c r="S14" s="57">
        <f>COUNTIF('Point B RAW Results'!$Y$2:$Y$342,3)</f>
        <v>0</v>
      </c>
      <c r="T14" s="57">
        <f>COUNTIF('Point B RAW Results'!$Y$2:$Y$342,2)</f>
        <v>0</v>
      </c>
      <c r="U14" s="57">
        <f>COUNTIF('Point B RAW Results'!$Y$2:$Y$342,1)</f>
        <v>0</v>
      </c>
      <c r="V14" s="24"/>
      <c r="W14" s="57">
        <f t="shared" si="0"/>
        <v>0</v>
      </c>
      <c r="X14" s="57">
        <f t="shared" si="1"/>
        <v>0</v>
      </c>
      <c r="Y14" s="57">
        <f t="shared" si="2"/>
        <v>0</v>
      </c>
      <c r="Z14" s="24"/>
      <c r="AH14" s="152"/>
      <c r="AI14" s="27" t="s">
        <v>13</v>
      </c>
      <c r="AJ14" s="3">
        <v>12</v>
      </c>
      <c r="AK14" s="59" t="e">
        <f>AVERAGE('Point B RAW Results'!$S$2:$S$841)</f>
        <v>#DIV/0!</v>
      </c>
      <c r="AL14" s="54" t="s">
        <v>65</v>
      </c>
      <c r="AM14" s="59"/>
      <c r="AN14" s="9"/>
      <c r="AO14" s="9"/>
      <c r="AP14" s="9"/>
      <c r="AQ14" s="9"/>
      <c r="AR14" s="9"/>
      <c r="AS14" s="9"/>
      <c r="AX14" s="32"/>
      <c r="AY14" s="14">
        <v>20</v>
      </c>
      <c r="AZ14" s="14">
        <v>0</v>
      </c>
      <c r="BA14" s="15"/>
      <c r="BB14" s="16">
        <f>BB13</f>
        <v>-20</v>
      </c>
      <c r="BC14" s="17">
        <f>D4-$BF$3</f>
        <v>-20</v>
      </c>
      <c r="BD14" s="18"/>
    </row>
    <row r="15" spans="1:58" ht="15" customHeight="1" thickBot="1" x14ac:dyDescent="0.4">
      <c r="A15" s="32">
        <f>'Point B RAW Results'!A14</f>
        <v>0</v>
      </c>
      <c r="B15" s="33">
        <f>'Point B RAW Results'!H14+'Point B RAW Results'!M14+'Point B RAW Results'!R14+'Point B RAW Results'!W14</f>
        <v>0</v>
      </c>
      <c r="C15" s="33">
        <f>'Point B RAW Results'!I14+'Point B RAW Results'!N14+'Point B RAW Results'!S14+'Point B RAW Results'!X14</f>
        <v>0</v>
      </c>
      <c r="D15" s="33">
        <f>('Point B RAW Results'!J14+'Point B RAW Results'!K14+'Point B RAW Results'!O14+'Point B RAW Results'!P14+'Point B RAW Results'!T14+'Point B RAW Results'!U14+'Point B RAW Results'!Y14+'Point B RAW Results'!Z14)/2</f>
        <v>0</v>
      </c>
      <c r="E15" s="33">
        <f>'Point B RAW Results'!L14+'Point B RAW Results'!Q14+'Point B RAW Results'!V14+'Point B RAW Results'!AA14</f>
        <v>0</v>
      </c>
      <c r="F15" s="41"/>
      <c r="G15" s="54" t="s">
        <v>57</v>
      </c>
      <c r="H15" s="37">
        <v>4</v>
      </c>
      <c r="I15" s="147"/>
      <c r="J15" s="55" t="str">
        <f>'Point B RAW Results'!K1</f>
        <v>I like being chosen to do things in school</v>
      </c>
      <c r="L15" s="57">
        <f>COUNTIF('Point B RAW Results'!$K$2:$K$342,10)</f>
        <v>0</v>
      </c>
      <c r="M15" s="57">
        <f>COUNTIF('Point B RAW Results'!$K$2:$K$342,9)</f>
        <v>0</v>
      </c>
      <c r="N15" s="57">
        <f>COUNTIF('Point B RAW Results'!$K$2:$K$342,8)</f>
        <v>0</v>
      </c>
      <c r="O15" s="57">
        <f>COUNTIF('Point B RAW Results'!$K$2:$K$342,7)</f>
        <v>0</v>
      </c>
      <c r="P15" s="57">
        <f>COUNTIF('Point B RAW Results'!$K$2:$K$342,6)</f>
        <v>0</v>
      </c>
      <c r="Q15" s="57">
        <f>COUNTIF('Point B RAW Results'!$K$2:$K$342,5)</f>
        <v>0</v>
      </c>
      <c r="R15" s="57">
        <f>COUNTIF('Point B RAW Results'!$K$2:$K$342,4)</f>
        <v>0</v>
      </c>
      <c r="S15" s="57">
        <f>COUNTIF('Point B RAW Results'!$K$2:$K$342,3)</f>
        <v>0</v>
      </c>
      <c r="T15" s="57">
        <f>COUNTIF('Point B RAW Results'!$K$2:$K$342,2)</f>
        <v>0</v>
      </c>
      <c r="U15" s="57">
        <f>COUNTIF('Point B RAW Results'!$K$2:$K$342,1)</f>
        <v>0</v>
      </c>
      <c r="V15" s="24"/>
      <c r="W15" s="57">
        <f t="shared" si="0"/>
        <v>0</v>
      </c>
      <c r="X15" s="57">
        <f t="shared" si="1"/>
        <v>0</v>
      </c>
      <c r="Y15" s="57">
        <f t="shared" si="2"/>
        <v>0</v>
      </c>
      <c r="Z15" s="24"/>
      <c r="AH15" s="152"/>
      <c r="AI15" s="27" t="s">
        <v>14</v>
      </c>
      <c r="AJ15" s="3">
        <v>17</v>
      </c>
      <c r="AK15" s="59" t="e">
        <f>AVERAGE('Point B RAW Results'!$X$2:$X$841)</f>
        <v>#DIV/0!</v>
      </c>
      <c r="AL15" s="54" t="s">
        <v>70</v>
      </c>
      <c r="AM15" s="59"/>
      <c r="AN15" s="9"/>
      <c r="AO15" s="9"/>
      <c r="AP15" s="9"/>
      <c r="AQ15" s="9"/>
      <c r="AR15" s="9"/>
      <c r="AS15" s="9"/>
      <c r="AX15" s="32"/>
      <c r="AY15" s="14">
        <v>20</v>
      </c>
      <c r="AZ15" s="14">
        <v>20</v>
      </c>
      <c r="BA15" s="15"/>
      <c r="BB15" s="16"/>
      <c r="BC15" s="17">
        <f>BC14</f>
        <v>-20</v>
      </c>
      <c r="BD15" s="18"/>
    </row>
    <row r="16" spans="1:58" ht="15" customHeight="1" thickBot="1" x14ac:dyDescent="0.4">
      <c r="A16" s="32">
        <f>'Point B RAW Results'!A15</f>
        <v>0</v>
      </c>
      <c r="B16" s="33">
        <f>'Point B RAW Results'!H15+'Point B RAW Results'!M15+'Point B RAW Results'!R15+'Point B RAW Results'!W15</f>
        <v>0</v>
      </c>
      <c r="C16" s="33">
        <f>'Point B RAW Results'!I15+'Point B RAW Results'!N15+'Point B RAW Results'!S15+'Point B RAW Results'!X15</f>
        <v>0</v>
      </c>
      <c r="D16" s="33">
        <f>('Point B RAW Results'!J15+'Point B RAW Results'!K15+'Point B RAW Results'!O15+'Point B RAW Results'!P15+'Point B RAW Results'!T15+'Point B RAW Results'!U15+'Point B RAW Results'!Y15+'Point B RAW Results'!Z15)/2</f>
        <v>0</v>
      </c>
      <c r="E16" s="33">
        <f>'Point B RAW Results'!L15+'Point B RAW Results'!Q15+'Point B RAW Results'!V15+'Point B RAW Results'!AA15</f>
        <v>0</v>
      </c>
      <c r="F16" s="41"/>
      <c r="G16" s="54" t="s">
        <v>62</v>
      </c>
      <c r="H16" s="37">
        <v>9</v>
      </c>
      <c r="I16" s="147"/>
      <c r="J16" s="55" t="str">
        <f>'Point B RAW Results'!P1</f>
        <v>I can stand up for myself in school</v>
      </c>
      <c r="L16" s="57">
        <f>COUNTIF('Point B RAW Results'!$P$2:$P$342,10)</f>
        <v>0</v>
      </c>
      <c r="M16" s="57">
        <f>COUNTIF('Point B RAW Results'!$P$2:$P$342,9)</f>
        <v>0</v>
      </c>
      <c r="N16" s="57">
        <f>COUNTIF('Point B RAW Results'!$P$2:$P$342,8)</f>
        <v>0</v>
      </c>
      <c r="O16" s="57">
        <f>COUNTIF('Point B RAW Results'!$P$2:$P$342,7)</f>
        <v>0</v>
      </c>
      <c r="P16" s="57">
        <f>COUNTIF('Point B RAW Results'!$P$2:$P$342,6)</f>
        <v>0</v>
      </c>
      <c r="Q16" s="57">
        <f>COUNTIF('Point B RAW Results'!$P$2:$P$342,5)</f>
        <v>0</v>
      </c>
      <c r="R16" s="57">
        <f>COUNTIF('Point B RAW Results'!$P$2:$P$342,4)</f>
        <v>0</v>
      </c>
      <c r="S16" s="57">
        <f>COUNTIF('Point B RAW Results'!$P$2:$P$342,3)</f>
        <v>0</v>
      </c>
      <c r="T16" s="57">
        <f>COUNTIF('Point B RAW Results'!$P$2:$P$342,2)</f>
        <v>0</v>
      </c>
      <c r="U16" s="57">
        <f>COUNTIF('Point B RAW Results'!$P$2:$P$342,1)</f>
        <v>0</v>
      </c>
      <c r="V16" s="24"/>
      <c r="W16" s="57">
        <f t="shared" si="0"/>
        <v>0</v>
      </c>
      <c r="X16" s="57">
        <f t="shared" si="1"/>
        <v>0</v>
      </c>
      <c r="Y16" s="57">
        <f t="shared" si="2"/>
        <v>0</v>
      </c>
      <c r="Z16" s="24"/>
      <c r="AH16" s="147" t="s">
        <v>30</v>
      </c>
      <c r="AI16" s="28" t="s">
        <v>15</v>
      </c>
      <c r="AJ16" s="4">
        <v>3</v>
      </c>
      <c r="AK16" s="60" t="e">
        <f>AVERAGE('Point B RAW Results'!$J$2:$J$841)</f>
        <v>#DIV/0!</v>
      </c>
      <c r="AL16" s="54" t="s">
        <v>56</v>
      </c>
      <c r="AM16" s="60"/>
      <c r="AN16" s="9"/>
      <c r="AO16" s="9"/>
      <c r="AP16" s="9"/>
      <c r="AQ16" s="9"/>
      <c r="AR16" s="9"/>
      <c r="AS16" s="9"/>
      <c r="AX16" s="32"/>
      <c r="AY16" s="14">
        <v>0</v>
      </c>
      <c r="AZ16" s="14">
        <v>20</v>
      </c>
      <c r="BA16" s="15"/>
      <c r="BB16" s="16"/>
      <c r="BC16" s="17"/>
      <c r="BD16" s="18"/>
    </row>
    <row r="17" spans="1:56" ht="15" thickBot="1" x14ac:dyDescent="0.4">
      <c r="A17" s="32">
        <f>'Point B RAW Results'!A16</f>
        <v>0</v>
      </c>
      <c r="B17" s="33">
        <f>'Point B RAW Results'!H16+'Point B RAW Results'!M16+'Point B RAW Results'!R16+'Point B RAW Results'!W16</f>
        <v>0</v>
      </c>
      <c r="C17" s="33">
        <f>'Point B RAW Results'!I16+'Point B RAW Results'!N16+'Point B RAW Results'!S16+'Point B RAW Results'!X16</f>
        <v>0</v>
      </c>
      <c r="D17" s="33">
        <f>('Point B RAW Results'!J16+'Point B RAW Results'!K16+'Point B RAW Results'!O16+'Point B RAW Results'!P16+'Point B RAW Results'!T16+'Point B RAW Results'!U16+'Point B RAW Results'!Y16+'Point B RAW Results'!Z16)/2</f>
        <v>0</v>
      </c>
      <c r="E17" s="33">
        <f>'Point B RAW Results'!L16+'Point B RAW Results'!Q16+'Point B RAW Results'!V16+'Point B RAW Results'!AA16</f>
        <v>0</v>
      </c>
      <c r="F17" s="41"/>
      <c r="G17" s="54" t="s">
        <v>67</v>
      </c>
      <c r="H17" s="37">
        <v>14</v>
      </c>
      <c r="I17" s="147"/>
      <c r="J17" s="55" t="str">
        <f>'Point B RAW Results'!U1</f>
        <v>People listen to me in school</v>
      </c>
      <c r="L17" s="57">
        <f>COUNTIF('Point B RAW Results'!$U$2:$U$342,10)</f>
        <v>0</v>
      </c>
      <c r="M17" s="57">
        <f>COUNTIF('Point B RAW Results'!$U$2:$U$342,9)</f>
        <v>0</v>
      </c>
      <c r="N17" s="57">
        <f>COUNTIF('Point B RAW Results'!$U$2:$U$342,8)</f>
        <v>0</v>
      </c>
      <c r="O17" s="57">
        <f>COUNTIF('Point B RAW Results'!$U$2:$U$342,7)</f>
        <v>0</v>
      </c>
      <c r="P17" s="57">
        <f>COUNTIF('Point B RAW Results'!$U$2:$U$342,6)</f>
        <v>0</v>
      </c>
      <c r="Q17" s="57">
        <f>COUNTIF('Point B RAW Results'!$U$2:$U$342,5)</f>
        <v>0</v>
      </c>
      <c r="R17" s="57">
        <f>COUNTIF('Point B RAW Results'!$U$2:$U$342,4)</f>
        <v>0</v>
      </c>
      <c r="S17" s="57">
        <f>COUNTIF('Point B RAW Results'!$U$2:$U$342,3)</f>
        <v>0</v>
      </c>
      <c r="T17" s="57">
        <f>COUNTIF('Point B RAW Results'!$U$2:$U$342,2)</f>
        <v>0</v>
      </c>
      <c r="U17" s="57">
        <f>COUNTIF('Point B RAW Results'!$U$2:$U$342,1)</f>
        <v>0</v>
      </c>
      <c r="V17" s="24"/>
      <c r="W17" s="57">
        <f t="shared" si="0"/>
        <v>0</v>
      </c>
      <c r="X17" s="57">
        <f t="shared" si="1"/>
        <v>0</v>
      </c>
      <c r="Y17" s="57">
        <f t="shared" si="2"/>
        <v>0</v>
      </c>
      <c r="Z17" s="24"/>
      <c r="AH17" s="147"/>
      <c r="AI17" s="28" t="s">
        <v>18</v>
      </c>
      <c r="AJ17" s="4">
        <v>8</v>
      </c>
      <c r="AK17" s="60" t="e">
        <f>AVERAGE('Point B RAW Results'!$O$2:$O$841)</f>
        <v>#DIV/0!</v>
      </c>
      <c r="AL17" s="54" t="s">
        <v>61</v>
      </c>
      <c r="AM17" s="60"/>
      <c r="AN17" s="9"/>
      <c r="AO17" s="9"/>
      <c r="AP17" s="9"/>
      <c r="AQ17" s="9"/>
      <c r="AR17" s="9"/>
      <c r="AS17" s="9"/>
      <c r="AX17" s="32"/>
      <c r="AY17" s="14">
        <v>0</v>
      </c>
      <c r="AZ17" s="14">
        <v>20</v>
      </c>
      <c r="BA17" s="15"/>
      <c r="BB17" s="16"/>
      <c r="BC17" s="17"/>
      <c r="BD17" s="18"/>
    </row>
    <row r="18" spans="1:56" ht="14.4" customHeight="1" thickBot="1" x14ac:dyDescent="0.4">
      <c r="A18" s="32">
        <f>'Point B RAW Results'!A17</f>
        <v>0</v>
      </c>
      <c r="B18" s="33">
        <f>'Point B RAW Results'!H17+'Point B RAW Results'!M17+'Point B RAW Results'!R17+'Point B RAW Results'!W17</f>
        <v>0</v>
      </c>
      <c r="C18" s="33">
        <f>'Point B RAW Results'!I17+'Point B RAW Results'!N17+'Point B RAW Results'!S17+'Point B RAW Results'!X17</f>
        <v>0</v>
      </c>
      <c r="D18" s="33">
        <f>('Point B RAW Results'!J17+'Point B RAW Results'!K17+'Point B RAW Results'!O17+'Point B RAW Results'!P17+'Point B RAW Results'!T17+'Point B RAW Results'!U17+'Point B RAW Results'!Y17+'Point B RAW Results'!Z17)/2</f>
        <v>0</v>
      </c>
      <c r="E18" s="33">
        <f>'Point B RAW Results'!L17+'Point B RAW Results'!Q17+'Point B RAW Results'!V17+'Point B RAW Results'!AA17</f>
        <v>0</v>
      </c>
      <c r="F18" s="41"/>
      <c r="G18" s="54" t="s">
        <v>72</v>
      </c>
      <c r="H18" s="37">
        <v>19</v>
      </c>
      <c r="I18" s="147"/>
      <c r="J18" s="55" t="str">
        <f>'Point B RAW Results'!Z1</f>
        <v>I would complain if I felt picked on by anyone in school</v>
      </c>
      <c r="L18" s="57">
        <f>COUNTIF('Point B RAW Results'!$Z$2:$Z$342,10)</f>
        <v>0</v>
      </c>
      <c r="M18" s="57">
        <f>COUNTIF('Point B RAW Results'!$Z$2:$Z$342,9)</f>
        <v>0</v>
      </c>
      <c r="N18" s="57">
        <f>COUNTIF('Point B RAW Results'!$Z$2:$Z$342,8)</f>
        <v>0</v>
      </c>
      <c r="O18" s="57">
        <f>COUNTIF('Point B RAW Results'!$Z$2:$Z$342,7)</f>
        <v>0</v>
      </c>
      <c r="P18" s="57">
        <f>COUNTIF('Point B RAW Results'!$Z$2:$Z$342,6)</f>
        <v>0</v>
      </c>
      <c r="Q18" s="57">
        <f>COUNTIF('Point B RAW Results'!$Z$2:$Z$342,5)</f>
        <v>0</v>
      </c>
      <c r="R18" s="57">
        <f>COUNTIF('Point B RAW Results'!$Z$2:$Z$342,4)</f>
        <v>0</v>
      </c>
      <c r="S18" s="57">
        <f>COUNTIF('Point B RAW Results'!$Z$2:$Z$342,3)</f>
        <v>0</v>
      </c>
      <c r="T18" s="57">
        <f>COUNTIF('Point B RAW Results'!$Z$2:$Z$342,2)</f>
        <v>0</v>
      </c>
      <c r="U18" s="57">
        <f>COUNTIF('Point B RAW Results'!$Z$2:$Z$342,1)</f>
        <v>0</v>
      </c>
      <c r="V18" s="24"/>
      <c r="W18" s="57">
        <f t="shared" si="0"/>
        <v>0</v>
      </c>
      <c r="X18" s="57">
        <f t="shared" si="1"/>
        <v>0</v>
      </c>
      <c r="Y18" s="57">
        <f t="shared" si="2"/>
        <v>0</v>
      </c>
      <c r="Z18" s="24"/>
      <c r="AH18" s="147"/>
      <c r="AI18" s="28" t="s">
        <v>21</v>
      </c>
      <c r="AJ18" s="4">
        <v>13</v>
      </c>
      <c r="AK18" s="60" t="e">
        <f>AVERAGE('Point B RAW Results'!$T$2:$T$841)</f>
        <v>#DIV/0!</v>
      </c>
      <c r="AL18" s="54" t="s">
        <v>66</v>
      </c>
      <c r="AM18" s="60"/>
      <c r="AN18" s="9"/>
      <c r="AO18" s="9"/>
      <c r="AP18" s="9"/>
      <c r="AQ18" s="9"/>
      <c r="AR18" s="9"/>
      <c r="AS18" s="9"/>
      <c r="AX18" s="32"/>
      <c r="AY18" s="14">
        <v>0</v>
      </c>
      <c r="AZ18" s="14">
        <v>20</v>
      </c>
      <c r="BA18" s="15"/>
      <c r="BB18" s="16"/>
      <c r="BC18" s="17"/>
      <c r="BD18" s="18"/>
    </row>
    <row r="19" spans="1:56" ht="14.4" customHeight="1" thickBot="1" x14ac:dyDescent="0.4">
      <c r="A19" s="32">
        <f>'Point B RAW Results'!A18</f>
        <v>0</v>
      </c>
      <c r="B19" s="33">
        <f>'Point B RAW Results'!H18+'Point B RAW Results'!M18+'Point B RAW Results'!R18+'Point B RAW Results'!W18</f>
        <v>0</v>
      </c>
      <c r="C19" s="33">
        <f>'Point B RAW Results'!I18+'Point B RAW Results'!N18+'Point B RAW Results'!S18+'Point B RAW Results'!X18</f>
        <v>0</v>
      </c>
      <c r="D19" s="33">
        <f>('Point B RAW Results'!J18+'Point B RAW Results'!K18+'Point B RAW Results'!O18+'Point B RAW Results'!P18+'Point B RAW Results'!T18+'Point B RAW Results'!U18+'Point B RAW Results'!Y18+'Point B RAW Results'!Z18)/2</f>
        <v>0</v>
      </c>
      <c r="E19" s="33">
        <f>'Point B RAW Results'!L18+'Point B RAW Results'!Q18+'Point B RAW Results'!V18+'Point B RAW Results'!AA18</f>
        <v>0</v>
      </c>
      <c r="F19" s="41"/>
      <c r="G19" s="54" t="s">
        <v>58</v>
      </c>
      <c r="H19" s="38">
        <v>5</v>
      </c>
      <c r="I19" s="146" t="s">
        <v>27</v>
      </c>
      <c r="J19" s="55" t="str">
        <f>'Point B RAW Results'!L1</f>
        <v>Other pupils look out for me in school / make sure I am feeling ok</v>
      </c>
      <c r="L19" s="38">
        <f>COUNTIF('Point B RAW Results'!$L$2:$L$342,10)</f>
        <v>0</v>
      </c>
      <c r="M19" s="38">
        <f>COUNTIF('Point B RAW Results'!$L$2:$L$342,9)</f>
        <v>0</v>
      </c>
      <c r="N19" s="38">
        <f>COUNTIF('Point B RAW Results'!$L$2:$L$342,8)</f>
        <v>0</v>
      </c>
      <c r="O19" s="38">
        <f>COUNTIF('Point B RAW Results'!$L$2:$L$342,7)</f>
        <v>0</v>
      </c>
      <c r="P19" s="38">
        <f>COUNTIF('Point B RAW Results'!$L$2:$L$342,6)</f>
        <v>0</v>
      </c>
      <c r="Q19" s="38">
        <f>COUNTIF('Point B RAW Results'!$L$2:$L$342,5)</f>
        <v>0</v>
      </c>
      <c r="R19" s="38">
        <f>COUNTIF('Point B RAW Results'!$L$2:$L$342,4)</f>
        <v>0</v>
      </c>
      <c r="S19" s="38">
        <f>COUNTIF('Point B RAW Results'!$L$2:$L$342,3)</f>
        <v>0</v>
      </c>
      <c r="T19" s="38">
        <f>COUNTIF('Point B RAW Results'!$L$2:$L$342,2)</f>
        <v>0</v>
      </c>
      <c r="U19" s="38">
        <f>COUNTIF('Point B RAW Results'!$L$2:$L$342,1)</f>
        <v>0</v>
      </c>
      <c r="V19" s="24"/>
      <c r="W19" s="38">
        <f t="shared" si="0"/>
        <v>0</v>
      </c>
      <c r="X19" s="38">
        <f t="shared" si="1"/>
        <v>0</v>
      </c>
      <c r="Y19" s="38">
        <f t="shared" si="2"/>
        <v>0</v>
      </c>
      <c r="Z19" s="24"/>
      <c r="AH19" s="147"/>
      <c r="AI19" s="28" t="s">
        <v>24</v>
      </c>
      <c r="AJ19" s="4">
        <v>18</v>
      </c>
      <c r="AK19" s="60" t="e">
        <f>AVERAGE('Point B RAW Results'!$Y$2:$Y$841)</f>
        <v>#DIV/0!</v>
      </c>
      <c r="AL19" s="54" t="s">
        <v>71</v>
      </c>
      <c r="AM19" s="60"/>
      <c r="AN19" s="9"/>
      <c r="AO19" s="9"/>
      <c r="AP19" s="9"/>
      <c r="AQ19" s="9"/>
      <c r="AR19" s="9"/>
      <c r="AS19" s="9"/>
      <c r="AX19" s="32"/>
      <c r="AY19" s="14">
        <v>20</v>
      </c>
      <c r="AZ19" s="14">
        <v>20</v>
      </c>
      <c r="BA19" s="15"/>
      <c r="BB19" s="16"/>
      <c r="BC19" s="17"/>
      <c r="BD19" s="18">
        <f>E4-$BF$3</f>
        <v>-20</v>
      </c>
    </row>
    <row r="20" spans="1:56" ht="15" thickBot="1" x14ac:dyDescent="0.4">
      <c r="A20" s="32">
        <f>'Point B RAW Results'!A19</f>
        <v>0</v>
      </c>
      <c r="B20" s="33">
        <f>'Point B RAW Results'!H19+'Point B RAW Results'!M19+'Point B RAW Results'!R19+'Point B RAW Results'!W19</f>
        <v>0</v>
      </c>
      <c r="C20" s="33">
        <f>'Point B RAW Results'!I19+'Point B RAW Results'!N19+'Point B RAW Results'!S19+'Point B RAW Results'!X19</f>
        <v>0</v>
      </c>
      <c r="D20" s="33">
        <f>('Point B RAW Results'!J19+'Point B RAW Results'!K19+'Point B RAW Results'!O19+'Point B RAW Results'!P19+'Point B RAW Results'!T19+'Point B RAW Results'!U19+'Point B RAW Results'!Y19+'Point B RAW Results'!Z19)/2</f>
        <v>0</v>
      </c>
      <c r="E20" s="33">
        <f>'Point B RAW Results'!L19+'Point B RAW Results'!Q19+'Point B RAW Results'!V19+'Point B RAW Results'!AA19</f>
        <v>0</v>
      </c>
      <c r="F20" s="41"/>
      <c r="G20" s="54" t="s">
        <v>63</v>
      </c>
      <c r="H20" s="38">
        <v>10</v>
      </c>
      <c r="I20" s="146"/>
      <c r="J20" s="55" t="str">
        <f>'Point B RAW Results'!Q1</f>
        <v>Adults look out for me in school / make sure I am feeling ok</v>
      </c>
      <c r="L20" s="38">
        <f>COUNTIF('Point B RAW Results'!$Q$2:$Q$342,10)</f>
        <v>0</v>
      </c>
      <c r="M20" s="38">
        <f>COUNTIF('Point B RAW Results'!$Q$2:$Q$342,9)</f>
        <v>0</v>
      </c>
      <c r="N20" s="38">
        <f>COUNTIF('Point B RAW Results'!$Q$2:$Q$342,8)</f>
        <v>0</v>
      </c>
      <c r="O20" s="38">
        <f>COUNTIF('Point B RAW Results'!$Q$2:$Q$342,7)</f>
        <v>0</v>
      </c>
      <c r="P20" s="38">
        <f>COUNTIF('Point B RAW Results'!$Q$2:$Q$342,6)</f>
        <v>0</v>
      </c>
      <c r="Q20" s="38">
        <f>COUNTIF('Point B RAW Results'!$Q$2:$Q$342,5)</f>
        <v>0</v>
      </c>
      <c r="R20" s="38">
        <f>COUNTIF('Point B RAW Results'!$Q$2:$Q$342,4)</f>
        <v>0</v>
      </c>
      <c r="S20" s="38">
        <f>COUNTIF('Point B RAW Results'!$Q$2:$Q$342,3)</f>
        <v>0</v>
      </c>
      <c r="T20" s="38">
        <f>COUNTIF('Point B RAW Results'!$Q$2:$Q$342,2)</f>
        <v>0</v>
      </c>
      <c r="U20" s="38">
        <f>COUNTIF('Point B RAW Results'!$Q$2:$Q$342,1)</f>
        <v>0</v>
      </c>
      <c r="V20" s="24"/>
      <c r="W20" s="38">
        <f t="shared" si="0"/>
        <v>0</v>
      </c>
      <c r="X20" s="38">
        <f t="shared" si="1"/>
        <v>0</v>
      </c>
      <c r="Y20" s="38">
        <f t="shared" si="2"/>
        <v>0</v>
      </c>
      <c r="Z20" s="24"/>
      <c r="AH20" s="147"/>
      <c r="AI20" s="29" t="s">
        <v>16</v>
      </c>
      <c r="AJ20" s="5">
        <v>4</v>
      </c>
      <c r="AK20" s="61" t="e">
        <f>AVERAGE('Point B RAW Results'!$K$2:$K$841)</f>
        <v>#DIV/0!</v>
      </c>
      <c r="AL20" s="54" t="s">
        <v>57</v>
      </c>
      <c r="AM20" s="61"/>
      <c r="AN20" s="9"/>
      <c r="AO20" s="9"/>
      <c r="AP20" s="9"/>
      <c r="AQ20" s="9"/>
      <c r="AR20" s="9"/>
      <c r="AS20" s="9"/>
      <c r="AX20" s="32"/>
      <c r="AY20" s="14">
        <v>20</v>
      </c>
      <c r="AZ20" s="14">
        <v>0</v>
      </c>
      <c r="BA20" s="15">
        <f>BA13</f>
        <v>-20</v>
      </c>
      <c r="BB20" s="16"/>
      <c r="BC20" s="17"/>
      <c r="BD20" s="18">
        <f>BD19</f>
        <v>-20</v>
      </c>
    </row>
    <row r="21" spans="1:56" ht="15" thickBot="1" x14ac:dyDescent="0.4">
      <c r="A21" s="32">
        <f>'Point B RAW Results'!A20</f>
        <v>0</v>
      </c>
      <c r="B21" s="33">
        <f>'Point B RAW Results'!H20+'Point B RAW Results'!M20+'Point B RAW Results'!R20+'Point B RAW Results'!W20</f>
        <v>0</v>
      </c>
      <c r="C21" s="33">
        <f>'Point B RAW Results'!I20+'Point B RAW Results'!N20+'Point B RAW Results'!S20+'Point B RAW Results'!X20</f>
        <v>0</v>
      </c>
      <c r="D21" s="33">
        <f>('Point B RAW Results'!J20+'Point B RAW Results'!K20+'Point B RAW Results'!O20+'Point B RAW Results'!P20+'Point B RAW Results'!T20+'Point B RAW Results'!U20+'Point B RAW Results'!Y20+'Point B RAW Results'!Z20)/2</f>
        <v>0</v>
      </c>
      <c r="E21" s="33">
        <f>'Point B RAW Results'!L20+'Point B RAW Results'!Q20+'Point B RAW Results'!V20+'Point B RAW Results'!AA20</f>
        <v>0</v>
      </c>
      <c r="F21" s="41"/>
      <c r="G21" s="54" t="s">
        <v>68</v>
      </c>
      <c r="H21" s="38">
        <v>15</v>
      </c>
      <c r="I21" s="146"/>
      <c r="J21" s="55" t="str">
        <f>'Point B RAW Results'!V1</f>
        <v>I feel safe in school</v>
      </c>
      <c r="L21" s="38">
        <f>COUNTIF('Point B RAW Results'!$V$2:$V$342,10)</f>
        <v>0</v>
      </c>
      <c r="M21" s="38">
        <f>COUNTIF('Point B RAW Results'!$V$2:$V$342,9)</f>
        <v>0</v>
      </c>
      <c r="N21" s="38">
        <f>COUNTIF('Point B RAW Results'!$V$2:$V$342,8)</f>
        <v>0</v>
      </c>
      <c r="O21" s="38">
        <f>COUNTIF('Point B RAW Results'!$V$2:$V$342,7)</f>
        <v>0</v>
      </c>
      <c r="P21" s="38">
        <f>COUNTIF('Point B RAW Results'!$V$2:$V$342,6)</f>
        <v>0</v>
      </c>
      <c r="Q21" s="38">
        <f>COUNTIF('Point B RAW Results'!$V$2:$V$342,5)</f>
        <v>0</v>
      </c>
      <c r="R21" s="38">
        <f>COUNTIF('Point B RAW Results'!$V$2:$V$342,4)</f>
        <v>0</v>
      </c>
      <c r="S21" s="38">
        <f>COUNTIF('Point B RAW Results'!$V$2:$V$342,3)</f>
        <v>0</v>
      </c>
      <c r="T21" s="38">
        <f>COUNTIF('Point B RAW Results'!$V$2:$V$342,2)</f>
        <v>0</v>
      </c>
      <c r="U21" s="38">
        <f>COUNTIF('Point B RAW Results'!$V$2:$V$342,1)</f>
        <v>0</v>
      </c>
      <c r="V21" s="24"/>
      <c r="W21" s="38">
        <f t="shared" si="0"/>
        <v>0</v>
      </c>
      <c r="X21" s="38">
        <f t="shared" si="1"/>
        <v>0</v>
      </c>
      <c r="Y21" s="38">
        <f t="shared" si="2"/>
        <v>0</v>
      </c>
      <c r="Z21" s="24"/>
      <c r="AH21" s="147"/>
      <c r="AI21" s="29" t="s">
        <v>19</v>
      </c>
      <c r="AJ21" s="5">
        <v>9</v>
      </c>
      <c r="AK21" s="61" t="e">
        <f>AVERAGE('Point B RAW Results'!$P$2:$P$841)</f>
        <v>#DIV/0!</v>
      </c>
      <c r="AL21" s="54" t="s">
        <v>62</v>
      </c>
      <c r="AM21" s="61"/>
      <c r="AN21" s="9"/>
      <c r="AO21" s="9"/>
      <c r="AP21" s="9"/>
      <c r="AQ21" s="9"/>
      <c r="AR21" s="9"/>
      <c r="AS21" s="9"/>
      <c r="AX21" s="32" t="s">
        <v>50</v>
      </c>
      <c r="AY21" s="63" t="s">
        <v>79</v>
      </c>
      <c r="AZ21" s="63" t="s">
        <v>80</v>
      </c>
      <c r="BA21" s="66" t="s">
        <v>5</v>
      </c>
      <c r="BB21" s="67" t="s">
        <v>6</v>
      </c>
      <c r="BC21" s="68" t="s">
        <v>3</v>
      </c>
      <c r="BD21" s="69" t="s">
        <v>4</v>
      </c>
    </row>
    <row r="22" spans="1:56" ht="15" thickBot="1" x14ac:dyDescent="0.4">
      <c r="A22" s="32">
        <f>'Point B RAW Results'!A21</f>
        <v>0</v>
      </c>
      <c r="B22" s="33">
        <f>'Point B RAW Results'!H21+'Point B RAW Results'!M21+'Point B RAW Results'!R21+'Point B RAW Results'!W21</f>
        <v>0</v>
      </c>
      <c r="C22" s="33">
        <f>'Point B RAW Results'!I21+'Point B RAW Results'!N21+'Point B RAW Results'!S21+'Point B RAW Results'!X21</f>
        <v>0</v>
      </c>
      <c r="D22" s="33">
        <f>('Point B RAW Results'!J21+'Point B RAW Results'!K21+'Point B RAW Results'!O21+'Point B RAW Results'!P21+'Point B RAW Results'!T21+'Point B RAW Results'!U21+'Point B RAW Results'!Y21+'Point B RAW Results'!Z21)/2</f>
        <v>0</v>
      </c>
      <c r="E22" s="33">
        <f>'Point B RAW Results'!L21+'Point B RAW Results'!Q21+'Point B RAW Results'!V21+'Point B RAW Results'!AA21</f>
        <v>0</v>
      </c>
      <c r="F22" s="41"/>
      <c r="G22" s="54" t="s">
        <v>73</v>
      </c>
      <c r="H22" s="38">
        <v>20</v>
      </c>
      <c r="I22" s="146"/>
      <c r="J22" s="55" t="str">
        <f>'Point B RAW Results'!AA1</f>
        <v>I feel good about myself in school</v>
      </c>
      <c r="L22" s="38">
        <f>COUNTIF('Point B RAW Results'!$AA$2:$AA$342,10)</f>
        <v>0</v>
      </c>
      <c r="M22" s="38">
        <f>COUNTIF('Point B RAW Results'!$AA$2:$AA$342,9)</f>
        <v>0</v>
      </c>
      <c r="N22" s="38">
        <f>COUNTIF('Point B RAW Results'!$AA$2:$AA$342,8)</f>
        <v>0</v>
      </c>
      <c r="O22" s="38">
        <f>COUNTIF('Point B RAW Results'!$AA$2:$AA$342,7)</f>
        <v>0</v>
      </c>
      <c r="P22" s="38">
        <f>COUNTIF('Point B RAW Results'!$AA$2:$AA$342,6)</f>
        <v>0</v>
      </c>
      <c r="Q22" s="38">
        <f>COUNTIF('Point B RAW Results'!$AA$2:$AA$342,5)</f>
        <v>0</v>
      </c>
      <c r="R22" s="38">
        <f>COUNTIF('Point B RAW Results'!$AA$2:$AA$342,4)</f>
        <v>0</v>
      </c>
      <c r="S22" s="38">
        <f>COUNTIF('Point B RAW Results'!$AA$2:$AA$342,3)</f>
        <v>0</v>
      </c>
      <c r="T22" s="38">
        <f>COUNTIF('Point B RAW Results'!$AA$2:$AA$342,2)</f>
        <v>0</v>
      </c>
      <c r="U22" s="38">
        <f>COUNTIF('Point B RAW Results'!$AA$2:$AA$342,1)</f>
        <v>0</v>
      </c>
      <c r="V22" s="24"/>
      <c r="W22" s="38">
        <f t="shared" si="0"/>
        <v>0</v>
      </c>
      <c r="X22" s="38">
        <f t="shared" si="1"/>
        <v>0</v>
      </c>
      <c r="Y22" s="38">
        <f t="shared" si="2"/>
        <v>0</v>
      </c>
      <c r="Z22" s="24"/>
      <c r="AH22" s="147"/>
      <c r="AI22" s="29" t="s">
        <v>22</v>
      </c>
      <c r="AJ22" s="5">
        <v>14</v>
      </c>
      <c r="AK22" s="61" t="e">
        <f>AVERAGE('Point B RAW Results'!$U$2:$U$841)</f>
        <v>#DIV/0!</v>
      </c>
      <c r="AL22" s="54" t="s">
        <v>67</v>
      </c>
      <c r="AM22" s="61"/>
      <c r="AN22" s="9"/>
      <c r="AO22" s="9"/>
      <c r="AP22" s="9"/>
      <c r="AQ22" s="9"/>
      <c r="AR22" s="9"/>
      <c r="AS22" s="9"/>
      <c r="AX22" s="32">
        <f>'Point B RAW Results'!A4</f>
        <v>0</v>
      </c>
      <c r="AY22" s="14">
        <v>20</v>
      </c>
      <c r="AZ22" s="14">
        <v>0</v>
      </c>
      <c r="BA22" s="15">
        <f>B5-$BF$3</f>
        <v>-20</v>
      </c>
      <c r="BB22" s="16">
        <f>C5-$BF$3</f>
        <v>-20</v>
      </c>
      <c r="BC22" s="17"/>
      <c r="BD22" s="18"/>
    </row>
    <row r="23" spans="1:56" ht="15" thickBot="1" x14ac:dyDescent="0.4">
      <c r="A23" s="32">
        <f>'Point B RAW Results'!A22</f>
        <v>0</v>
      </c>
      <c r="B23" s="33">
        <f>'Point B RAW Results'!H22+'Point B RAW Results'!M22+'Point B RAW Results'!R22+'Point B RAW Results'!W22</f>
        <v>0</v>
      </c>
      <c r="C23" s="33">
        <f>'Point B RAW Results'!I22+'Point B RAW Results'!N22+'Point B RAW Results'!S22+'Point B RAW Results'!X22</f>
        <v>0</v>
      </c>
      <c r="D23" s="33">
        <f>('Point B RAW Results'!J22+'Point B RAW Results'!K22+'Point B RAW Results'!O22+'Point B RAW Results'!P22+'Point B RAW Results'!T22+'Point B RAW Results'!U22+'Point B RAW Results'!Y22+'Point B RAW Results'!Z22)/2</f>
        <v>0</v>
      </c>
      <c r="E23" s="33">
        <f>'Point B RAW Results'!L22+'Point B RAW Results'!Q22+'Point B RAW Results'!V22+'Point B RAW Results'!AA22</f>
        <v>0</v>
      </c>
      <c r="F23" s="41"/>
      <c r="AH23" s="147"/>
      <c r="AI23" s="29" t="s">
        <v>25</v>
      </c>
      <c r="AJ23" s="5">
        <v>19</v>
      </c>
      <c r="AK23" s="61" t="e">
        <f>AVERAGE('Point B RAW Results'!$Z$2:$Z$841)</f>
        <v>#DIV/0!</v>
      </c>
      <c r="AL23" s="54" t="s">
        <v>72</v>
      </c>
      <c r="AM23" s="61"/>
      <c r="AN23" s="9"/>
      <c r="AO23" s="9"/>
      <c r="AP23" s="9"/>
      <c r="AQ23" s="9"/>
      <c r="AR23" s="9"/>
      <c r="AS23" s="9"/>
      <c r="AX23" s="32"/>
      <c r="AY23" s="14">
        <v>20</v>
      </c>
      <c r="AZ23" s="14">
        <v>0</v>
      </c>
      <c r="BA23" s="15"/>
      <c r="BB23" s="16">
        <f t="shared" ref="BB23" si="3">BB22</f>
        <v>-20</v>
      </c>
      <c r="BC23" s="17">
        <f>D5-$BF$3</f>
        <v>-20</v>
      </c>
      <c r="BD23" s="18"/>
    </row>
    <row r="24" spans="1:56" ht="15" customHeight="1" thickBot="1" x14ac:dyDescent="0.4">
      <c r="A24" s="32">
        <f>'Point B RAW Results'!A23</f>
        <v>0</v>
      </c>
      <c r="B24" s="33">
        <f>'Point B RAW Results'!H23+'Point B RAW Results'!M23+'Point B RAW Results'!R23+'Point B RAW Results'!W23</f>
        <v>0</v>
      </c>
      <c r="C24" s="33">
        <f>'Point B RAW Results'!I23+'Point B RAW Results'!N23+'Point B RAW Results'!S23+'Point B RAW Results'!X23</f>
        <v>0</v>
      </c>
      <c r="D24" s="33">
        <f>('Point B RAW Results'!J23+'Point B RAW Results'!K23+'Point B RAW Results'!O23+'Point B RAW Results'!P23+'Point B RAW Results'!T23+'Point B RAW Results'!U23+'Point B RAW Results'!Y23+'Point B RAW Results'!Z23)/2</f>
        <v>0</v>
      </c>
      <c r="E24" s="33">
        <f>'Point B RAW Results'!L23+'Point B RAW Results'!Q23+'Point B RAW Results'!V23+'Point B RAW Results'!AA23</f>
        <v>0</v>
      </c>
      <c r="F24" s="41"/>
      <c r="AH24" s="146" t="s">
        <v>27</v>
      </c>
      <c r="AI24" s="30" t="s">
        <v>17</v>
      </c>
      <c r="AJ24" s="6">
        <v>5</v>
      </c>
      <c r="AK24" s="62" t="e">
        <f>AVERAGE('Point B RAW Results'!$L$2:$L$841)</f>
        <v>#DIV/0!</v>
      </c>
      <c r="AL24" s="54" t="s">
        <v>58</v>
      </c>
      <c r="AM24" s="62"/>
      <c r="AN24" s="9"/>
      <c r="AO24" s="9"/>
      <c r="AP24" s="9"/>
      <c r="AQ24" s="9"/>
      <c r="AR24" s="9"/>
      <c r="AS24" s="9"/>
      <c r="AX24" s="32"/>
      <c r="AY24" s="14">
        <v>20</v>
      </c>
      <c r="AZ24" s="14">
        <v>20</v>
      </c>
      <c r="BA24" s="15"/>
      <c r="BB24" s="16"/>
      <c r="BC24" s="17">
        <f t="shared" ref="BC24" si="4">BC23</f>
        <v>-20</v>
      </c>
      <c r="BD24" s="18"/>
    </row>
    <row r="25" spans="1:56" ht="15" thickBot="1" x14ac:dyDescent="0.4">
      <c r="A25" s="32">
        <f>'Point B RAW Results'!A24</f>
        <v>0</v>
      </c>
      <c r="B25" s="33">
        <f>'Point B RAW Results'!H24+'Point B RAW Results'!M24+'Point B RAW Results'!R24+'Point B RAW Results'!W24</f>
        <v>0</v>
      </c>
      <c r="C25" s="33">
        <f>'Point B RAW Results'!I24+'Point B RAW Results'!N24+'Point B RAW Results'!S24+'Point B RAW Results'!X24</f>
        <v>0</v>
      </c>
      <c r="D25" s="33">
        <f>('Point B RAW Results'!J24+'Point B RAW Results'!K24+'Point B RAW Results'!O24+'Point B RAW Results'!P24+'Point B RAW Results'!T24+'Point B RAW Results'!U24+'Point B RAW Results'!Y24+'Point B RAW Results'!Z24)/2</f>
        <v>0</v>
      </c>
      <c r="E25" s="33">
        <f>'Point B RAW Results'!L24+'Point B RAW Results'!Q24+'Point B RAW Results'!V24+'Point B RAW Results'!AA24</f>
        <v>0</v>
      </c>
      <c r="F25" s="41"/>
      <c r="AH25" s="146"/>
      <c r="AI25" s="30" t="s">
        <v>20</v>
      </c>
      <c r="AJ25" s="6">
        <v>10</v>
      </c>
      <c r="AK25" s="62" t="e">
        <f>AVERAGE('Point B RAW Results'!$Q$2:$Q$841)</f>
        <v>#DIV/0!</v>
      </c>
      <c r="AL25" s="54" t="s">
        <v>63</v>
      </c>
      <c r="AM25" s="62"/>
      <c r="AN25" s="9"/>
      <c r="AO25" s="9"/>
      <c r="AP25" s="9"/>
      <c r="AQ25" s="9"/>
      <c r="AR25" s="9"/>
      <c r="AS25" s="9"/>
      <c r="AX25" s="32"/>
      <c r="AY25" s="14">
        <v>0</v>
      </c>
      <c r="AZ25" s="14">
        <v>20</v>
      </c>
      <c r="BA25" s="15"/>
      <c r="BB25" s="16"/>
      <c r="BC25" s="17"/>
      <c r="BD25" s="18"/>
    </row>
    <row r="26" spans="1:56" ht="15" thickBot="1" x14ac:dyDescent="0.4">
      <c r="A26" s="32">
        <f>'Point B RAW Results'!A25</f>
        <v>0</v>
      </c>
      <c r="B26" s="33">
        <f>'Point B RAW Results'!H25+'Point B RAW Results'!M25+'Point B RAW Results'!R25+'Point B RAW Results'!W25</f>
        <v>0</v>
      </c>
      <c r="C26" s="33">
        <f>'Point B RAW Results'!I25+'Point B RAW Results'!N25+'Point B RAW Results'!S25+'Point B RAW Results'!X25</f>
        <v>0</v>
      </c>
      <c r="D26" s="33">
        <f>('Point B RAW Results'!J25+'Point B RAW Results'!K25+'Point B RAW Results'!O25+'Point B RAW Results'!P25+'Point B RAW Results'!T25+'Point B RAW Results'!U25+'Point B RAW Results'!Y25+'Point B RAW Results'!Z25)/2</f>
        <v>0</v>
      </c>
      <c r="E26" s="33">
        <f>'Point B RAW Results'!L25+'Point B RAW Results'!Q25+'Point B RAW Results'!V25+'Point B RAW Results'!AA25</f>
        <v>0</v>
      </c>
      <c r="F26" s="41"/>
      <c r="AH26" s="146"/>
      <c r="AI26" s="30" t="s">
        <v>23</v>
      </c>
      <c r="AJ26" s="6">
        <v>15</v>
      </c>
      <c r="AK26" s="62" t="e">
        <f>AVERAGE('Point B RAW Results'!$V$2:$V$841)</f>
        <v>#DIV/0!</v>
      </c>
      <c r="AL26" s="54" t="s">
        <v>68</v>
      </c>
      <c r="AM26" s="62"/>
      <c r="AN26" s="9"/>
      <c r="AO26" s="9"/>
      <c r="AP26" s="9"/>
      <c r="AQ26" s="9"/>
      <c r="AR26" s="9"/>
      <c r="AS26" s="9"/>
      <c r="AX26" s="32"/>
      <c r="AY26" s="14">
        <v>0</v>
      </c>
      <c r="AZ26" s="14">
        <v>20</v>
      </c>
      <c r="BA26" s="15"/>
      <c r="BB26" s="16"/>
      <c r="BC26" s="17"/>
      <c r="BD26" s="18"/>
    </row>
    <row r="27" spans="1:56" ht="15" thickBot="1" x14ac:dyDescent="0.4">
      <c r="A27" s="32">
        <f>'Point B RAW Results'!A26</f>
        <v>0</v>
      </c>
      <c r="B27" s="33">
        <f>'Point B RAW Results'!H26+'Point B RAW Results'!M26+'Point B RAW Results'!R26+'Point B RAW Results'!W26</f>
        <v>0</v>
      </c>
      <c r="C27" s="33">
        <f>'Point B RAW Results'!I26+'Point B RAW Results'!N26+'Point B RAW Results'!S26+'Point B RAW Results'!X26</f>
        <v>0</v>
      </c>
      <c r="D27" s="33">
        <f>('Point B RAW Results'!J26+'Point B RAW Results'!K26+'Point B RAW Results'!O26+'Point B RAW Results'!P26+'Point B RAW Results'!T26+'Point B RAW Results'!U26+'Point B RAW Results'!Y26+'Point B RAW Results'!Z26)/2</f>
        <v>0</v>
      </c>
      <c r="E27" s="33">
        <f>'Point B RAW Results'!L26+'Point B RAW Results'!Q26+'Point B RAW Results'!V26+'Point B RAW Results'!AA26</f>
        <v>0</v>
      </c>
      <c r="F27" s="41"/>
      <c r="AH27" s="146"/>
      <c r="AI27" s="30" t="s">
        <v>26</v>
      </c>
      <c r="AJ27" s="6">
        <v>20</v>
      </c>
      <c r="AK27" s="62" t="e">
        <f>AVERAGE('Point B RAW Results'!$AA$2:$AA$841)</f>
        <v>#DIV/0!</v>
      </c>
      <c r="AL27" s="54" t="s">
        <v>73</v>
      </c>
      <c r="AM27" s="62"/>
      <c r="AN27" s="9"/>
      <c r="AO27" s="9"/>
      <c r="AP27" s="9"/>
      <c r="AQ27" s="9"/>
      <c r="AR27" s="9"/>
      <c r="AS27" s="9"/>
      <c r="AX27" s="32"/>
      <c r="AY27" s="14">
        <v>0</v>
      </c>
      <c r="AZ27" s="14">
        <v>20</v>
      </c>
      <c r="BA27" s="15"/>
      <c r="BB27" s="16"/>
      <c r="BC27" s="17"/>
      <c r="BD27" s="18"/>
    </row>
    <row r="28" spans="1:56" x14ac:dyDescent="0.35">
      <c r="A28" s="32">
        <f>'Point B RAW Results'!A27</f>
        <v>0</v>
      </c>
      <c r="B28" s="33">
        <f>'Point B RAW Results'!H27+'Point B RAW Results'!M27+'Point B RAW Results'!R27+'Point B RAW Results'!W27</f>
        <v>0</v>
      </c>
      <c r="C28" s="33">
        <f>'Point B RAW Results'!I27+'Point B RAW Results'!N27+'Point B RAW Results'!S27+'Point B RAW Results'!X27</f>
        <v>0</v>
      </c>
      <c r="D28" s="33">
        <f>('Point B RAW Results'!J27+'Point B RAW Results'!K27+'Point B RAW Results'!O27+'Point B RAW Results'!P27+'Point B RAW Results'!T27+'Point B RAW Results'!U27+'Point B RAW Results'!Y27+'Point B RAW Results'!Z27)/2</f>
        <v>0</v>
      </c>
      <c r="E28" s="33">
        <f>'Point B RAW Results'!L27+'Point B RAW Results'!Q27+'Point B RAW Results'!V27+'Point B RAW Results'!AA27</f>
        <v>0</v>
      </c>
      <c r="F28" s="41"/>
      <c r="AX28" s="32"/>
      <c r="AY28" s="14">
        <v>20</v>
      </c>
      <c r="AZ28" s="14">
        <v>20</v>
      </c>
      <c r="BA28" s="15"/>
      <c r="BB28" s="16"/>
      <c r="BC28" s="17"/>
      <c r="BD28" s="18">
        <f>E5-$BF$3</f>
        <v>-20</v>
      </c>
    </row>
    <row r="29" spans="1:56" x14ac:dyDescent="0.35">
      <c r="A29" s="32">
        <f>'Point B RAW Results'!A28</f>
        <v>0</v>
      </c>
      <c r="B29" s="33">
        <f>'Point B RAW Results'!H28+'Point B RAW Results'!M28+'Point B RAW Results'!R28+'Point B RAW Results'!W28</f>
        <v>0</v>
      </c>
      <c r="C29" s="33">
        <f>'Point B RAW Results'!I28+'Point B RAW Results'!N28+'Point B RAW Results'!S28+'Point B RAW Results'!X28</f>
        <v>0</v>
      </c>
      <c r="D29" s="33">
        <f>('Point B RAW Results'!J28+'Point B RAW Results'!K28+'Point B RAW Results'!O28+'Point B RAW Results'!P28+'Point B RAW Results'!T28+'Point B RAW Results'!U28+'Point B RAW Results'!Y28+'Point B RAW Results'!Z28)/2</f>
        <v>0</v>
      </c>
      <c r="E29" s="33">
        <f>'Point B RAW Results'!L28+'Point B RAW Results'!Q28+'Point B RAW Results'!V28+'Point B RAW Results'!AA28</f>
        <v>0</v>
      </c>
      <c r="F29" s="41"/>
      <c r="AX29" s="32"/>
      <c r="AY29" s="14">
        <v>20</v>
      </c>
      <c r="AZ29" s="14">
        <v>0</v>
      </c>
      <c r="BA29" s="15">
        <f t="shared" ref="BA29" si="5">BA22</f>
        <v>-20</v>
      </c>
      <c r="BB29" s="16"/>
      <c r="BC29" s="17"/>
      <c r="BD29" s="18">
        <f t="shared" ref="BD29" si="6">BD28</f>
        <v>-20</v>
      </c>
    </row>
    <row r="30" spans="1:56" x14ac:dyDescent="0.35">
      <c r="A30" s="32">
        <f>'Point B RAW Results'!A29</f>
        <v>0</v>
      </c>
      <c r="B30" s="33">
        <f>'Point B RAW Results'!H29+'Point B RAW Results'!M29+'Point B RAW Results'!R29+'Point B RAW Results'!W29</f>
        <v>0</v>
      </c>
      <c r="C30" s="33">
        <f>'Point B RAW Results'!I29+'Point B RAW Results'!N29+'Point B RAW Results'!S29+'Point B RAW Results'!X29</f>
        <v>0</v>
      </c>
      <c r="D30" s="33">
        <f>('Point B RAW Results'!J29+'Point B RAW Results'!K29+'Point B RAW Results'!O29+'Point B RAW Results'!P29+'Point B RAW Results'!T29+'Point B RAW Results'!U29+'Point B RAW Results'!Y29+'Point B RAW Results'!Z29)/2</f>
        <v>0</v>
      </c>
      <c r="E30" s="33">
        <f>'Point B RAW Results'!L29+'Point B RAW Results'!Q29+'Point B RAW Results'!V29+'Point B RAW Results'!AA29</f>
        <v>0</v>
      </c>
      <c r="F30" s="41"/>
      <c r="AX30" s="32" t="s">
        <v>50</v>
      </c>
      <c r="AY30" s="63" t="s">
        <v>79</v>
      </c>
      <c r="AZ30" s="63" t="s">
        <v>80</v>
      </c>
      <c r="BA30" s="66" t="s">
        <v>5</v>
      </c>
      <c r="BB30" s="67" t="s">
        <v>6</v>
      </c>
      <c r="BC30" s="68" t="s">
        <v>3</v>
      </c>
      <c r="BD30" s="69" t="s">
        <v>4</v>
      </c>
    </row>
    <row r="31" spans="1:56" x14ac:dyDescent="0.35">
      <c r="A31" s="32">
        <f>'Point B RAW Results'!A30</f>
        <v>0</v>
      </c>
      <c r="B31" s="33">
        <f>'Point B RAW Results'!H30+'Point B RAW Results'!M30+'Point B RAW Results'!R30+'Point B RAW Results'!W30</f>
        <v>0</v>
      </c>
      <c r="C31" s="33">
        <f>'Point B RAW Results'!I30+'Point B RAW Results'!N30+'Point B RAW Results'!S30+'Point B RAW Results'!X30</f>
        <v>0</v>
      </c>
      <c r="D31" s="33">
        <f>('Point B RAW Results'!J30+'Point B RAW Results'!K30+'Point B RAW Results'!O30+'Point B RAW Results'!P30+'Point B RAW Results'!T30+'Point B RAW Results'!U30+'Point B RAW Results'!Y30+'Point B RAW Results'!Z30)/2</f>
        <v>0</v>
      </c>
      <c r="E31" s="33">
        <f>'Point B RAW Results'!L30+'Point B RAW Results'!Q30+'Point B RAW Results'!V30+'Point B RAW Results'!AA30</f>
        <v>0</v>
      </c>
      <c r="F31" s="41"/>
      <c r="AX31" s="32">
        <f>'Point B RAW Results'!A5</f>
        <v>0</v>
      </c>
      <c r="AY31" s="14">
        <v>20</v>
      </c>
      <c r="AZ31" s="14">
        <v>0</v>
      </c>
      <c r="BA31" s="15">
        <f>B6-$BF$3</f>
        <v>-20</v>
      </c>
      <c r="BB31" s="16">
        <f>C6-$BF$3</f>
        <v>-20</v>
      </c>
      <c r="BC31" s="17"/>
      <c r="BD31" s="18"/>
    </row>
    <row r="32" spans="1:56" x14ac:dyDescent="0.35">
      <c r="A32" s="32">
        <f>'Point B RAW Results'!A31</f>
        <v>0</v>
      </c>
      <c r="B32" s="33">
        <f>'Point B RAW Results'!H31+'Point B RAW Results'!M31+'Point B RAW Results'!R31+'Point B RAW Results'!W31</f>
        <v>0</v>
      </c>
      <c r="C32" s="33">
        <f>'Point B RAW Results'!I31+'Point B RAW Results'!N31+'Point B RAW Results'!S31+'Point B RAW Results'!X31</f>
        <v>0</v>
      </c>
      <c r="D32" s="33">
        <f>('Point B RAW Results'!J31+'Point B RAW Results'!K31+'Point B RAW Results'!O31+'Point B RAW Results'!P31+'Point B RAW Results'!T31+'Point B RAW Results'!U31+'Point B RAW Results'!Y31+'Point B RAW Results'!Z31)/2</f>
        <v>0</v>
      </c>
      <c r="E32" s="33">
        <f>'Point B RAW Results'!L31+'Point B RAW Results'!Q31+'Point B RAW Results'!V31+'Point B RAW Results'!AA31</f>
        <v>0</v>
      </c>
      <c r="F32" s="41"/>
      <c r="AX32" s="32"/>
      <c r="AY32" s="14">
        <v>20</v>
      </c>
      <c r="AZ32" s="14">
        <v>0</v>
      </c>
      <c r="BA32" s="15"/>
      <c r="BB32" s="16">
        <f t="shared" ref="BB32" si="7">BB31</f>
        <v>-20</v>
      </c>
      <c r="BC32" s="17">
        <f>D6-$BF$3</f>
        <v>-20</v>
      </c>
      <c r="BD32" s="18"/>
    </row>
    <row r="33" spans="1:56" x14ac:dyDescent="0.35">
      <c r="A33" s="32">
        <f>'Point B RAW Results'!A32</f>
        <v>0</v>
      </c>
      <c r="B33" s="33">
        <f>'Point B RAW Results'!H32+'Point B RAW Results'!M32+'Point B RAW Results'!R32+'Point B RAW Results'!W32</f>
        <v>0</v>
      </c>
      <c r="C33" s="33">
        <f>'Point B RAW Results'!I32+'Point B RAW Results'!N32+'Point B RAW Results'!S32+'Point B RAW Results'!X32</f>
        <v>0</v>
      </c>
      <c r="D33" s="33">
        <f>('Point B RAW Results'!J32+'Point B RAW Results'!K32+'Point B RAW Results'!O32+'Point B RAW Results'!P32+'Point B RAW Results'!T32+'Point B RAW Results'!U32+'Point B RAW Results'!Y32+'Point B RAW Results'!Z32)/2</f>
        <v>0</v>
      </c>
      <c r="E33" s="33">
        <f>'Point B RAW Results'!L32+'Point B RAW Results'!Q32+'Point B RAW Results'!V32+'Point B RAW Results'!AA32</f>
        <v>0</v>
      </c>
      <c r="F33" s="41"/>
      <c r="AX33" s="32"/>
      <c r="AY33" s="14">
        <v>20</v>
      </c>
      <c r="AZ33" s="14">
        <v>20</v>
      </c>
      <c r="BA33" s="15"/>
      <c r="BB33" s="16"/>
      <c r="BC33" s="17">
        <f t="shared" ref="BC33" si="8">BC32</f>
        <v>-20</v>
      </c>
      <c r="BD33" s="18"/>
    </row>
    <row r="34" spans="1:56" x14ac:dyDescent="0.35">
      <c r="A34" s="32">
        <f>'Point B RAW Results'!A33</f>
        <v>0</v>
      </c>
      <c r="B34" s="33">
        <f>'Point B RAW Results'!H33+'Point B RAW Results'!M33+'Point B RAW Results'!R33+'Point B RAW Results'!W33</f>
        <v>0</v>
      </c>
      <c r="C34" s="33">
        <f>'Point B RAW Results'!I33+'Point B RAW Results'!N33+'Point B RAW Results'!S33+'Point B RAW Results'!X33</f>
        <v>0</v>
      </c>
      <c r="D34" s="33">
        <f>('Point B RAW Results'!J33+'Point B RAW Results'!K33+'Point B RAW Results'!O33+'Point B RAW Results'!P33+'Point B RAW Results'!T33+'Point B RAW Results'!U33+'Point B RAW Results'!Y33+'Point B RAW Results'!Z33)/2</f>
        <v>0</v>
      </c>
      <c r="E34" s="33">
        <f>'Point B RAW Results'!L33+'Point B RAW Results'!Q33+'Point B RAW Results'!V33+'Point B RAW Results'!AA33</f>
        <v>0</v>
      </c>
      <c r="F34" s="41"/>
      <c r="AX34" s="32"/>
      <c r="AY34" s="14">
        <v>0</v>
      </c>
      <c r="AZ34" s="14">
        <v>20</v>
      </c>
      <c r="BA34" s="15"/>
      <c r="BB34" s="16"/>
      <c r="BC34" s="17"/>
      <c r="BD34" s="18"/>
    </row>
    <row r="35" spans="1:56" x14ac:dyDescent="0.35">
      <c r="A35" s="32">
        <f>'Point B RAW Results'!A34</f>
        <v>0</v>
      </c>
      <c r="B35" s="33">
        <f>'Point B RAW Results'!H34+'Point B RAW Results'!M34+'Point B RAW Results'!R34+'Point B RAW Results'!W34</f>
        <v>0</v>
      </c>
      <c r="C35" s="33">
        <f>'Point B RAW Results'!I34+'Point B RAW Results'!N34+'Point B RAW Results'!S34+'Point B RAW Results'!X34</f>
        <v>0</v>
      </c>
      <c r="D35" s="33">
        <f>('Point B RAW Results'!J34+'Point B RAW Results'!K34+'Point B RAW Results'!O34+'Point B RAW Results'!P34+'Point B RAW Results'!T34+'Point B RAW Results'!U34+'Point B RAW Results'!Y34+'Point B RAW Results'!Z34)/2</f>
        <v>0</v>
      </c>
      <c r="E35" s="33">
        <f>'Point B RAW Results'!L34+'Point B RAW Results'!Q34+'Point B RAW Results'!V34+'Point B RAW Results'!AA34</f>
        <v>0</v>
      </c>
      <c r="F35" s="41"/>
      <c r="AX35" s="32"/>
      <c r="AY35" s="14">
        <v>0</v>
      </c>
      <c r="AZ35" s="14">
        <v>20</v>
      </c>
      <c r="BA35" s="15"/>
      <c r="BB35" s="16"/>
      <c r="BC35" s="17"/>
      <c r="BD35" s="18"/>
    </row>
    <row r="36" spans="1:56" x14ac:dyDescent="0.35">
      <c r="A36" s="32">
        <f>'Point B RAW Results'!A35</f>
        <v>0</v>
      </c>
      <c r="B36" s="33">
        <f>'Point B RAW Results'!H35+'Point B RAW Results'!M35+'Point B RAW Results'!R35+'Point B RAW Results'!W35</f>
        <v>0</v>
      </c>
      <c r="C36" s="33">
        <f>'Point B RAW Results'!I35+'Point B RAW Results'!N35+'Point B RAW Results'!S35+'Point B RAW Results'!X35</f>
        <v>0</v>
      </c>
      <c r="D36" s="33">
        <f>('Point B RAW Results'!J35+'Point B RAW Results'!K35+'Point B RAW Results'!O35+'Point B RAW Results'!P35+'Point B RAW Results'!T35+'Point B RAW Results'!U35+'Point B RAW Results'!Y35+'Point B RAW Results'!Z35)/2</f>
        <v>0</v>
      </c>
      <c r="E36" s="33">
        <f>'Point B RAW Results'!L35+'Point B RAW Results'!Q35+'Point B RAW Results'!V35+'Point B RAW Results'!AA35</f>
        <v>0</v>
      </c>
      <c r="F36" s="41"/>
      <c r="AX36" s="32"/>
      <c r="AY36" s="14">
        <v>0</v>
      </c>
      <c r="AZ36" s="14">
        <v>20</v>
      </c>
      <c r="BA36" s="15"/>
      <c r="BB36" s="16"/>
      <c r="BC36" s="17"/>
      <c r="BD36" s="18"/>
    </row>
    <row r="37" spans="1:56" x14ac:dyDescent="0.35">
      <c r="A37" s="32">
        <f>'Point B RAW Results'!A36</f>
        <v>0</v>
      </c>
      <c r="B37" s="33">
        <f>'Point B RAW Results'!H36+'Point B RAW Results'!M36+'Point B RAW Results'!R36+'Point B RAW Results'!W36</f>
        <v>0</v>
      </c>
      <c r="C37" s="33">
        <f>'Point B RAW Results'!I36+'Point B RAW Results'!N36+'Point B RAW Results'!S36+'Point B RAW Results'!X36</f>
        <v>0</v>
      </c>
      <c r="D37" s="33">
        <f>('Point B RAW Results'!J36+'Point B RAW Results'!K36+'Point B RAW Results'!O36+'Point B RAW Results'!P36+'Point B RAW Results'!T36+'Point B RAW Results'!U36+'Point B RAW Results'!Y36+'Point B RAW Results'!Z36)/2</f>
        <v>0</v>
      </c>
      <c r="E37" s="33">
        <f>'Point B RAW Results'!L36+'Point B RAW Results'!Q36+'Point B RAW Results'!V36+'Point B RAW Results'!AA36</f>
        <v>0</v>
      </c>
      <c r="F37" s="41"/>
      <c r="AX37" s="32"/>
      <c r="AY37" s="14">
        <v>20</v>
      </c>
      <c r="AZ37" s="14">
        <v>20</v>
      </c>
      <c r="BA37" s="15"/>
      <c r="BB37" s="16"/>
      <c r="BC37" s="17"/>
      <c r="BD37" s="18">
        <f>E6-$BF$3</f>
        <v>-20</v>
      </c>
    </row>
    <row r="38" spans="1:56" x14ac:dyDescent="0.35">
      <c r="A38" s="32">
        <f>'Point B RAW Results'!A37</f>
        <v>0</v>
      </c>
      <c r="B38" s="33">
        <f>'Point B RAW Results'!H37+'Point B RAW Results'!M37+'Point B RAW Results'!R37+'Point B RAW Results'!W37</f>
        <v>0</v>
      </c>
      <c r="C38" s="33">
        <f>'Point B RAW Results'!I37+'Point B RAW Results'!N37+'Point B RAW Results'!S37+'Point B RAW Results'!X37</f>
        <v>0</v>
      </c>
      <c r="D38" s="33">
        <f>('Point B RAW Results'!J37+'Point B RAW Results'!K37+'Point B RAW Results'!O37+'Point B RAW Results'!P37+'Point B RAW Results'!T37+'Point B RAW Results'!U37+'Point B RAW Results'!Y37+'Point B RAW Results'!Z37)/2</f>
        <v>0</v>
      </c>
      <c r="E38" s="33">
        <f>'Point B RAW Results'!L37+'Point B RAW Results'!Q37+'Point B RAW Results'!V37+'Point B RAW Results'!AA37</f>
        <v>0</v>
      </c>
      <c r="F38" s="41"/>
      <c r="AX38" s="32"/>
      <c r="AY38" s="14">
        <v>20</v>
      </c>
      <c r="AZ38" s="14">
        <v>0</v>
      </c>
      <c r="BA38" s="15">
        <f t="shared" ref="BA38" si="9">BA31</f>
        <v>-20</v>
      </c>
      <c r="BB38" s="16"/>
      <c r="BC38" s="17"/>
      <c r="BD38" s="18">
        <f t="shared" ref="BD38" si="10">BD37</f>
        <v>-20</v>
      </c>
    </row>
    <row r="39" spans="1:56" x14ac:dyDescent="0.35">
      <c r="A39" s="32">
        <f>'Point B RAW Results'!A38</f>
        <v>0</v>
      </c>
      <c r="B39" s="33">
        <f>'Point B RAW Results'!H38+'Point B RAW Results'!M38+'Point B RAW Results'!R38+'Point B RAW Results'!W38</f>
        <v>0</v>
      </c>
      <c r="C39" s="33">
        <f>'Point B RAW Results'!I38+'Point B RAW Results'!N38+'Point B RAW Results'!S38+'Point B RAW Results'!X38</f>
        <v>0</v>
      </c>
      <c r="D39" s="33">
        <f>('Point B RAW Results'!J38+'Point B RAW Results'!K38+'Point B RAW Results'!O38+'Point B RAW Results'!P38+'Point B RAW Results'!T38+'Point B RAW Results'!U38+'Point B RAW Results'!Y38+'Point B RAW Results'!Z38)/2</f>
        <v>0</v>
      </c>
      <c r="E39" s="33">
        <f>'Point B RAW Results'!L38+'Point B RAW Results'!Q38+'Point B RAW Results'!V38+'Point B RAW Results'!AA38</f>
        <v>0</v>
      </c>
      <c r="F39" s="41"/>
      <c r="AX39" s="32" t="s">
        <v>50</v>
      </c>
      <c r="AY39" s="63" t="s">
        <v>79</v>
      </c>
      <c r="AZ39" s="63" t="s">
        <v>80</v>
      </c>
      <c r="BA39" s="66" t="s">
        <v>5</v>
      </c>
      <c r="BB39" s="67" t="s">
        <v>6</v>
      </c>
      <c r="BC39" s="68" t="s">
        <v>3</v>
      </c>
      <c r="BD39" s="69" t="s">
        <v>4</v>
      </c>
    </row>
    <row r="40" spans="1:56" x14ac:dyDescent="0.35">
      <c r="A40" s="32">
        <f>'Point B RAW Results'!A39</f>
        <v>0</v>
      </c>
      <c r="B40" s="33">
        <f>'Point B RAW Results'!H39+'Point B RAW Results'!M39+'Point B RAW Results'!R39+'Point B RAW Results'!W39</f>
        <v>0</v>
      </c>
      <c r="C40" s="33">
        <f>'Point B RAW Results'!I39+'Point B RAW Results'!N39+'Point B RAW Results'!S39+'Point B RAW Results'!X39</f>
        <v>0</v>
      </c>
      <c r="D40" s="33">
        <f>('Point B RAW Results'!J39+'Point B RAW Results'!K39+'Point B RAW Results'!O39+'Point B RAW Results'!P39+'Point B RAW Results'!T39+'Point B RAW Results'!U39+'Point B RAW Results'!Y39+'Point B RAW Results'!Z39)/2</f>
        <v>0</v>
      </c>
      <c r="E40" s="33">
        <f>'Point B RAW Results'!L39+'Point B RAW Results'!Q39+'Point B RAW Results'!V39+'Point B RAW Results'!AA39</f>
        <v>0</v>
      </c>
      <c r="F40" s="41"/>
      <c r="AX40" s="32">
        <f>'Point B RAW Results'!A6</f>
        <v>0</v>
      </c>
      <c r="AY40" s="14">
        <v>20</v>
      </c>
      <c r="AZ40" s="14">
        <v>0</v>
      </c>
      <c r="BA40" s="15">
        <f>B7-$BF$3</f>
        <v>-20</v>
      </c>
      <c r="BB40" s="16">
        <f>C7-$BF$3</f>
        <v>-20</v>
      </c>
      <c r="BC40" s="17"/>
      <c r="BD40" s="18"/>
    </row>
    <row r="41" spans="1:56" x14ac:dyDescent="0.35">
      <c r="A41" s="32">
        <f>'Point B RAW Results'!A40</f>
        <v>0</v>
      </c>
      <c r="B41" s="33">
        <f>'Point B RAW Results'!H40+'Point B RAW Results'!M40+'Point B RAW Results'!R40+'Point B RAW Results'!W40</f>
        <v>0</v>
      </c>
      <c r="C41" s="33">
        <f>'Point B RAW Results'!I40+'Point B RAW Results'!N40+'Point B RAW Results'!S40+'Point B RAW Results'!X40</f>
        <v>0</v>
      </c>
      <c r="D41" s="33">
        <f>('Point B RAW Results'!J40+'Point B RAW Results'!K40+'Point B RAW Results'!O40+'Point B RAW Results'!P40+'Point B RAW Results'!T40+'Point B RAW Results'!U40+'Point B RAW Results'!Y40+'Point B RAW Results'!Z40)/2</f>
        <v>0</v>
      </c>
      <c r="E41" s="33">
        <f>'Point B RAW Results'!L40+'Point B RAW Results'!Q40+'Point B RAW Results'!V40+'Point B RAW Results'!AA40</f>
        <v>0</v>
      </c>
      <c r="F41" s="41"/>
      <c r="AX41" s="32"/>
      <c r="AY41" s="14">
        <v>20</v>
      </c>
      <c r="AZ41" s="14">
        <v>0</v>
      </c>
      <c r="BA41" s="15"/>
      <c r="BB41" s="16">
        <f t="shared" ref="BB41" si="11">BB40</f>
        <v>-20</v>
      </c>
      <c r="BC41" s="17">
        <f>D7-$BF$3</f>
        <v>-20</v>
      </c>
      <c r="BD41" s="18"/>
    </row>
    <row r="42" spans="1:56" x14ac:dyDescent="0.35">
      <c r="A42" s="32">
        <f>'Point B RAW Results'!A41</f>
        <v>0</v>
      </c>
      <c r="B42" s="33">
        <f>'Point B RAW Results'!H41+'Point B RAW Results'!M41+'Point B RAW Results'!R41+'Point B RAW Results'!W41</f>
        <v>0</v>
      </c>
      <c r="C42" s="33">
        <f>'Point B RAW Results'!I41+'Point B RAW Results'!N41+'Point B RAW Results'!S41+'Point B RAW Results'!X41</f>
        <v>0</v>
      </c>
      <c r="D42" s="33">
        <f>('Point B RAW Results'!J41+'Point B RAW Results'!K41+'Point B RAW Results'!O41+'Point B RAW Results'!P41+'Point B RAW Results'!T41+'Point B RAW Results'!U41+'Point B RAW Results'!Y41+'Point B RAW Results'!Z41)/2</f>
        <v>0</v>
      </c>
      <c r="E42" s="33">
        <f>'Point B RAW Results'!L41+'Point B RAW Results'!Q41+'Point B RAW Results'!V41+'Point B RAW Results'!AA41</f>
        <v>0</v>
      </c>
      <c r="F42" s="41"/>
      <c r="AX42" s="32"/>
      <c r="AY42" s="14">
        <v>20</v>
      </c>
      <c r="AZ42" s="14">
        <v>20</v>
      </c>
      <c r="BA42" s="15"/>
      <c r="BB42" s="16"/>
      <c r="BC42" s="17">
        <f t="shared" ref="BC42" si="12">BC41</f>
        <v>-20</v>
      </c>
      <c r="BD42" s="18"/>
    </row>
    <row r="43" spans="1:56" x14ac:dyDescent="0.35">
      <c r="A43" s="32">
        <f>'Point B RAW Results'!A42</f>
        <v>0</v>
      </c>
      <c r="B43" s="33">
        <f>'Point B RAW Results'!H42+'Point B RAW Results'!M42+'Point B RAW Results'!R42+'Point B RAW Results'!W42</f>
        <v>0</v>
      </c>
      <c r="C43" s="33">
        <f>'Point B RAW Results'!I42+'Point B RAW Results'!N42+'Point B RAW Results'!S42+'Point B RAW Results'!X42</f>
        <v>0</v>
      </c>
      <c r="D43" s="33">
        <f>('Point B RAW Results'!J42+'Point B RAW Results'!K42+'Point B RAW Results'!O42+'Point B RAW Results'!P42+'Point B RAW Results'!T42+'Point B RAW Results'!U42+'Point B RAW Results'!Y42+'Point B RAW Results'!Z42)/2</f>
        <v>0</v>
      </c>
      <c r="E43" s="33">
        <f>'Point B RAW Results'!L42+'Point B RAW Results'!Q42+'Point B RAW Results'!V42+'Point B RAW Results'!AA42</f>
        <v>0</v>
      </c>
      <c r="F43" s="41"/>
      <c r="AX43" s="32"/>
      <c r="AY43" s="14">
        <v>0</v>
      </c>
      <c r="AZ43" s="14">
        <v>20</v>
      </c>
      <c r="BA43" s="15"/>
      <c r="BB43" s="16"/>
      <c r="BC43" s="17"/>
      <c r="BD43" s="18"/>
    </row>
    <row r="44" spans="1:56" x14ac:dyDescent="0.35">
      <c r="A44" s="32">
        <f>'Point B RAW Results'!A43</f>
        <v>0</v>
      </c>
      <c r="B44" s="33">
        <f>'Point B RAW Results'!H43+'Point B RAW Results'!M43+'Point B RAW Results'!R43+'Point B RAW Results'!W43</f>
        <v>0</v>
      </c>
      <c r="C44" s="33">
        <f>'Point B RAW Results'!I43+'Point B RAW Results'!N43+'Point B RAW Results'!S43+'Point B RAW Results'!X43</f>
        <v>0</v>
      </c>
      <c r="D44" s="33">
        <f>('Point B RAW Results'!J43+'Point B RAW Results'!K43+'Point B RAW Results'!O43+'Point B RAW Results'!P43+'Point B RAW Results'!T43+'Point B RAW Results'!U43+'Point B RAW Results'!Y43+'Point B RAW Results'!Z43)/2</f>
        <v>0</v>
      </c>
      <c r="E44" s="33">
        <f>'Point B RAW Results'!L43+'Point B RAW Results'!Q43+'Point B RAW Results'!V43+'Point B RAW Results'!AA43</f>
        <v>0</v>
      </c>
      <c r="F44" s="41"/>
      <c r="AX44" s="32"/>
      <c r="AY44" s="14">
        <v>0</v>
      </c>
      <c r="AZ44" s="14">
        <v>20</v>
      </c>
      <c r="BA44" s="15"/>
      <c r="BB44" s="16"/>
      <c r="BC44" s="17"/>
      <c r="BD44" s="18"/>
    </row>
    <row r="45" spans="1:56" x14ac:dyDescent="0.35">
      <c r="A45" s="32">
        <f>'Point B RAW Results'!A44</f>
        <v>0</v>
      </c>
      <c r="B45" s="33">
        <f>'Point B RAW Results'!H44+'Point B RAW Results'!M44+'Point B RAW Results'!R44+'Point B RAW Results'!W44</f>
        <v>0</v>
      </c>
      <c r="C45" s="33">
        <f>'Point B RAW Results'!I44+'Point B RAW Results'!N44+'Point B RAW Results'!S44+'Point B RAW Results'!X44</f>
        <v>0</v>
      </c>
      <c r="D45" s="33">
        <f>('Point B RAW Results'!J44+'Point B RAW Results'!K44+'Point B RAW Results'!O44+'Point B RAW Results'!P44+'Point B RAW Results'!T44+'Point B RAW Results'!U44+'Point B RAW Results'!Y44+'Point B RAW Results'!Z44)/2</f>
        <v>0</v>
      </c>
      <c r="E45" s="33">
        <f>'Point B RAW Results'!L44+'Point B RAW Results'!Q44+'Point B RAW Results'!V44+'Point B RAW Results'!AA44</f>
        <v>0</v>
      </c>
      <c r="F45" s="41"/>
      <c r="AX45" s="32"/>
      <c r="AY45" s="14">
        <v>0</v>
      </c>
      <c r="AZ45" s="14">
        <v>20</v>
      </c>
      <c r="BA45" s="15"/>
      <c r="BB45" s="16"/>
      <c r="BC45" s="17"/>
      <c r="BD45" s="18"/>
    </row>
    <row r="46" spans="1:56" x14ac:dyDescent="0.35">
      <c r="A46" s="32">
        <f>'Point B RAW Results'!A45</f>
        <v>0</v>
      </c>
      <c r="B46" s="33">
        <f>'Point B RAW Results'!H45+'Point B RAW Results'!M45+'Point B RAW Results'!R45+'Point B RAW Results'!W45</f>
        <v>0</v>
      </c>
      <c r="C46" s="33">
        <f>'Point B RAW Results'!I45+'Point B RAW Results'!N45+'Point B RAW Results'!S45+'Point B RAW Results'!X45</f>
        <v>0</v>
      </c>
      <c r="D46" s="33">
        <f>('Point B RAW Results'!J45+'Point B RAW Results'!K45+'Point B RAW Results'!O45+'Point B RAW Results'!P45+'Point B RAW Results'!T45+'Point B RAW Results'!U45+'Point B RAW Results'!Y45+'Point B RAW Results'!Z45)/2</f>
        <v>0</v>
      </c>
      <c r="E46" s="33">
        <f>'Point B RAW Results'!L45+'Point B RAW Results'!Q45+'Point B RAW Results'!V45+'Point B RAW Results'!AA45</f>
        <v>0</v>
      </c>
      <c r="F46" s="41"/>
      <c r="AX46" s="32"/>
      <c r="AY46" s="14">
        <v>20</v>
      </c>
      <c r="AZ46" s="14">
        <v>20</v>
      </c>
      <c r="BA46" s="15"/>
      <c r="BB46" s="16"/>
      <c r="BC46" s="17"/>
      <c r="BD46" s="18">
        <f>E7-$BF$3</f>
        <v>-20</v>
      </c>
    </row>
    <row r="47" spans="1:56" x14ac:dyDescent="0.35">
      <c r="A47" s="32">
        <f>'Point B RAW Results'!A46</f>
        <v>0</v>
      </c>
      <c r="B47" s="33">
        <f>'Point B RAW Results'!H46+'Point B RAW Results'!M46+'Point B RAW Results'!R46+'Point B RAW Results'!W46</f>
        <v>0</v>
      </c>
      <c r="C47" s="33">
        <f>'Point B RAW Results'!I46+'Point B RAW Results'!N46+'Point B RAW Results'!S46+'Point B RAW Results'!X46</f>
        <v>0</v>
      </c>
      <c r="D47" s="33">
        <f>('Point B RAW Results'!J46+'Point B RAW Results'!K46+'Point B RAW Results'!O46+'Point B RAW Results'!P46+'Point B RAW Results'!T46+'Point B RAW Results'!U46+'Point B RAW Results'!Y46+'Point B RAW Results'!Z46)/2</f>
        <v>0</v>
      </c>
      <c r="E47" s="33">
        <f>'Point B RAW Results'!L46+'Point B RAW Results'!Q46+'Point B RAW Results'!V46+'Point B RAW Results'!AA46</f>
        <v>0</v>
      </c>
      <c r="F47" s="41"/>
      <c r="AX47" s="32"/>
      <c r="AY47" s="14">
        <v>20</v>
      </c>
      <c r="AZ47" s="14">
        <v>0</v>
      </c>
      <c r="BA47" s="15">
        <f t="shared" ref="BA47" si="13">BA40</f>
        <v>-20</v>
      </c>
      <c r="BB47" s="16"/>
      <c r="BC47" s="17"/>
      <c r="BD47" s="18">
        <f t="shared" ref="BD47" si="14">BD46</f>
        <v>-20</v>
      </c>
    </row>
    <row r="48" spans="1:56" x14ac:dyDescent="0.35">
      <c r="A48" s="32">
        <f>'Point B RAW Results'!A47</f>
        <v>0</v>
      </c>
      <c r="B48" s="33">
        <f>'Point B RAW Results'!H47+'Point B RAW Results'!M47+'Point B RAW Results'!R47+'Point B RAW Results'!W47</f>
        <v>0</v>
      </c>
      <c r="C48" s="33">
        <f>'Point B RAW Results'!I47+'Point B RAW Results'!N47+'Point B RAW Results'!S47+'Point B RAW Results'!X47</f>
        <v>0</v>
      </c>
      <c r="D48" s="33">
        <f>('Point B RAW Results'!J47+'Point B RAW Results'!K47+'Point B RAW Results'!O47+'Point B RAW Results'!P47+'Point B RAW Results'!T47+'Point B RAW Results'!U47+'Point B RAW Results'!Y47+'Point B RAW Results'!Z47)/2</f>
        <v>0</v>
      </c>
      <c r="E48" s="33">
        <f>'Point B RAW Results'!L47+'Point B RAW Results'!Q47+'Point B RAW Results'!V47+'Point B RAW Results'!AA47</f>
        <v>0</v>
      </c>
      <c r="F48" s="41"/>
      <c r="AX48" s="32" t="s">
        <v>50</v>
      </c>
      <c r="AY48" s="63" t="s">
        <v>79</v>
      </c>
      <c r="AZ48" s="63" t="s">
        <v>80</v>
      </c>
      <c r="BA48" s="66" t="s">
        <v>5</v>
      </c>
      <c r="BB48" s="67" t="s">
        <v>6</v>
      </c>
      <c r="BC48" s="68" t="s">
        <v>3</v>
      </c>
      <c r="BD48" s="69" t="s">
        <v>4</v>
      </c>
    </row>
    <row r="49" spans="1:56" x14ac:dyDescent="0.35">
      <c r="A49" s="32">
        <f>'Point B RAW Results'!A48</f>
        <v>0</v>
      </c>
      <c r="B49" s="33">
        <f>'Point B RAW Results'!H48+'Point B RAW Results'!M48+'Point B RAW Results'!R48+'Point B RAW Results'!W48</f>
        <v>0</v>
      </c>
      <c r="C49" s="33">
        <f>'Point B RAW Results'!I48+'Point B RAW Results'!N48+'Point B RAW Results'!S48+'Point B RAW Results'!X48</f>
        <v>0</v>
      </c>
      <c r="D49" s="33">
        <f>('Point B RAW Results'!J48+'Point B RAW Results'!K48+'Point B RAW Results'!O48+'Point B RAW Results'!P48+'Point B RAW Results'!T48+'Point B RAW Results'!U48+'Point B RAW Results'!Y48+'Point B RAW Results'!Z48)/2</f>
        <v>0</v>
      </c>
      <c r="E49" s="33">
        <f>'Point B RAW Results'!L48+'Point B RAW Results'!Q48+'Point B RAW Results'!V48+'Point B RAW Results'!AA48</f>
        <v>0</v>
      </c>
      <c r="F49" s="41"/>
      <c r="AX49" s="32">
        <f>'Point B RAW Results'!A7</f>
        <v>0</v>
      </c>
      <c r="AY49" s="14">
        <v>20</v>
      </c>
      <c r="AZ49" s="14">
        <v>0</v>
      </c>
      <c r="BA49" s="15">
        <f>B8-$BF$3</f>
        <v>-20</v>
      </c>
      <c r="BB49" s="16">
        <f>C8-$BF$3</f>
        <v>-20</v>
      </c>
      <c r="BC49" s="17"/>
      <c r="BD49" s="18"/>
    </row>
    <row r="50" spans="1:56" x14ac:dyDescent="0.35">
      <c r="A50" s="32">
        <f>'Point B RAW Results'!A49</f>
        <v>0</v>
      </c>
      <c r="B50" s="33">
        <f>'Point B RAW Results'!H49+'Point B RAW Results'!M49+'Point B RAW Results'!R49+'Point B RAW Results'!W49</f>
        <v>0</v>
      </c>
      <c r="C50" s="33">
        <f>'Point B RAW Results'!I49+'Point B RAW Results'!N49+'Point B RAW Results'!S49+'Point B RAW Results'!X49</f>
        <v>0</v>
      </c>
      <c r="D50" s="33">
        <f>('Point B RAW Results'!J49+'Point B RAW Results'!K49+'Point B RAW Results'!O49+'Point B RAW Results'!P49+'Point B RAW Results'!T49+'Point B RAW Results'!U49+'Point B RAW Results'!Y49+'Point B RAW Results'!Z49)/2</f>
        <v>0</v>
      </c>
      <c r="E50" s="33">
        <f>'Point B RAW Results'!L49+'Point B RAW Results'!Q49+'Point B RAW Results'!V49+'Point B RAW Results'!AA49</f>
        <v>0</v>
      </c>
      <c r="F50" s="41"/>
      <c r="AX50" s="32"/>
      <c r="AY50" s="14">
        <v>20</v>
      </c>
      <c r="AZ50" s="14">
        <v>0</v>
      </c>
      <c r="BA50" s="15"/>
      <c r="BB50" s="16">
        <f t="shared" ref="BB50" si="15">BB49</f>
        <v>-20</v>
      </c>
      <c r="BC50" s="17">
        <f>D8-$BF$3</f>
        <v>-20</v>
      </c>
      <c r="BD50" s="18"/>
    </row>
    <row r="51" spans="1:56" x14ac:dyDescent="0.35">
      <c r="A51" s="32">
        <f>'Point B RAW Results'!A50</f>
        <v>0</v>
      </c>
      <c r="B51" s="33">
        <f>'Point B RAW Results'!H50+'Point B RAW Results'!M50+'Point B RAW Results'!R50+'Point B RAW Results'!W50</f>
        <v>0</v>
      </c>
      <c r="C51" s="33">
        <f>'Point B RAW Results'!I50+'Point B RAW Results'!N50+'Point B RAW Results'!S50+'Point B RAW Results'!X50</f>
        <v>0</v>
      </c>
      <c r="D51" s="33">
        <f>('Point B RAW Results'!J50+'Point B RAW Results'!K50+'Point B RAW Results'!O50+'Point B RAW Results'!P50+'Point B RAW Results'!T50+'Point B RAW Results'!U50+'Point B RAW Results'!Y50+'Point B RAW Results'!Z50)/2</f>
        <v>0</v>
      </c>
      <c r="E51" s="33">
        <f>'Point B RAW Results'!L50+'Point B RAW Results'!Q50+'Point B RAW Results'!V50+'Point B RAW Results'!AA50</f>
        <v>0</v>
      </c>
      <c r="F51" s="41"/>
      <c r="AX51" s="32"/>
      <c r="AY51" s="14">
        <v>20</v>
      </c>
      <c r="AZ51" s="14">
        <v>20</v>
      </c>
      <c r="BA51" s="15"/>
      <c r="BB51" s="16"/>
      <c r="BC51" s="17">
        <f t="shared" ref="BC51" si="16">BC50</f>
        <v>-20</v>
      </c>
      <c r="BD51" s="18"/>
    </row>
    <row r="52" spans="1:56" x14ac:dyDescent="0.35">
      <c r="A52" s="32">
        <f>'Point B RAW Results'!A51</f>
        <v>0</v>
      </c>
      <c r="B52" s="33">
        <f>'Point B RAW Results'!H51+'Point B RAW Results'!M51+'Point B RAW Results'!R51+'Point B RAW Results'!W51</f>
        <v>0</v>
      </c>
      <c r="C52" s="33">
        <f>'Point B RAW Results'!I51+'Point B RAW Results'!N51+'Point B RAW Results'!S51+'Point B RAW Results'!X51</f>
        <v>0</v>
      </c>
      <c r="D52" s="33">
        <f>('Point B RAW Results'!J51+'Point B RAW Results'!K51+'Point B RAW Results'!O51+'Point B RAW Results'!P51+'Point B RAW Results'!T51+'Point B RAW Results'!U51+'Point B RAW Results'!Y51+'Point B RAW Results'!Z51)/2</f>
        <v>0</v>
      </c>
      <c r="E52" s="33">
        <f>'Point B RAW Results'!L51+'Point B RAW Results'!Q51+'Point B RAW Results'!V51+'Point B RAW Results'!AA51</f>
        <v>0</v>
      </c>
      <c r="F52" s="41"/>
      <c r="AX52" s="32"/>
      <c r="AY52" s="14">
        <v>0</v>
      </c>
      <c r="AZ52" s="14">
        <v>20</v>
      </c>
      <c r="BA52" s="15"/>
      <c r="BB52" s="16"/>
      <c r="BC52" s="17"/>
      <c r="BD52" s="18"/>
    </row>
    <row r="53" spans="1:56" x14ac:dyDescent="0.35">
      <c r="A53" s="32">
        <f>'Point B RAW Results'!A52</f>
        <v>0</v>
      </c>
      <c r="B53" s="33">
        <f>'Point B RAW Results'!H52+'Point B RAW Results'!M52+'Point B RAW Results'!R52+'Point B RAW Results'!W52</f>
        <v>0</v>
      </c>
      <c r="C53" s="33">
        <f>'Point B RAW Results'!I52+'Point B RAW Results'!N52+'Point B RAW Results'!S52+'Point B RAW Results'!X52</f>
        <v>0</v>
      </c>
      <c r="D53" s="33">
        <f>('Point B RAW Results'!J52+'Point B RAW Results'!K52+'Point B RAW Results'!O52+'Point B RAW Results'!P52+'Point B RAW Results'!T52+'Point B RAW Results'!U52+'Point B RAW Results'!Y52+'Point B RAW Results'!Z52)/2</f>
        <v>0</v>
      </c>
      <c r="E53" s="33">
        <f>'Point B RAW Results'!L52+'Point B RAW Results'!Q52+'Point B RAW Results'!V52+'Point B RAW Results'!AA52</f>
        <v>0</v>
      </c>
      <c r="F53" s="41"/>
      <c r="AX53" s="32"/>
      <c r="AY53" s="14">
        <v>0</v>
      </c>
      <c r="AZ53" s="14">
        <v>20</v>
      </c>
      <c r="BA53" s="15"/>
      <c r="BB53" s="16"/>
      <c r="BC53" s="17"/>
      <c r="BD53" s="18"/>
    </row>
    <row r="54" spans="1:56" x14ac:dyDescent="0.35">
      <c r="A54" s="32">
        <f>'Point B RAW Results'!A53</f>
        <v>0</v>
      </c>
      <c r="B54" s="33">
        <f>'Point B RAW Results'!H53+'Point B RAW Results'!M53+'Point B RAW Results'!R53+'Point B RAW Results'!W53</f>
        <v>0</v>
      </c>
      <c r="C54" s="33">
        <f>'Point B RAW Results'!I53+'Point B RAW Results'!N53+'Point B RAW Results'!S53+'Point B RAW Results'!X53</f>
        <v>0</v>
      </c>
      <c r="D54" s="33">
        <f>('Point B RAW Results'!J53+'Point B RAW Results'!K53+'Point B RAW Results'!O53+'Point B RAW Results'!P53+'Point B RAW Results'!T53+'Point B RAW Results'!U53+'Point B RAW Results'!Y53+'Point B RAW Results'!Z53)/2</f>
        <v>0</v>
      </c>
      <c r="E54" s="33">
        <f>'Point B RAW Results'!L53+'Point B RAW Results'!Q53+'Point B RAW Results'!V53+'Point B RAW Results'!AA53</f>
        <v>0</v>
      </c>
      <c r="F54" s="41"/>
      <c r="AX54" s="32"/>
      <c r="AY54" s="14">
        <v>0</v>
      </c>
      <c r="AZ54" s="14">
        <v>20</v>
      </c>
      <c r="BA54" s="15"/>
      <c r="BB54" s="16"/>
      <c r="BC54" s="17"/>
      <c r="BD54" s="18"/>
    </row>
    <row r="55" spans="1:56" x14ac:dyDescent="0.35">
      <c r="A55" s="32">
        <f>'Point B RAW Results'!A54</f>
        <v>0</v>
      </c>
      <c r="B55" s="33">
        <f>'Point B RAW Results'!H54+'Point B RAW Results'!M54+'Point B RAW Results'!R54+'Point B RAW Results'!W54</f>
        <v>0</v>
      </c>
      <c r="C55" s="33">
        <f>'Point B RAW Results'!I54+'Point B RAW Results'!N54+'Point B RAW Results'!S54+'Point B RAW Results'!X54</f>
        <v>0</v>
      </c>
      <c r="D55" s="33">
        <f>('Point B RAW Results'!J54+'Point B RAW Results'!K54+'Point B RAW Results'!O54+'Point B RAW Results'!P54+'Point B RAW Results'!T54+'Point B RAW Results'!U54+'Point B RAW Results'!Y54+'Point B RAW Results'!Z54)/2</f>
        <v>0</v>
      </c>
      <c r="E55" s="33">
        <f>'Point B RAW Results'!L54+'Point B RAW Results'!Q54+'Point B RAW Results'!V54+'Point B RAW Results'!AA54</f>
        <v>0</v>
      </c>
      <c r="F55" s="41"/>
      <c r="AX55" s="32"/>
      <c r="AY55" s="14">
        <v>20</v>
      </c>
      <c r="AZ55" s="14">
        <v>20</v>
      </c>
      <c r="BA55" s="15"/>
      <c r="BB55" s="16"/>
      <c r="BC55" s="17"/>
      <c r="BD55" s="18">
        <f>E8-$BF$3</f>
        <v>-20</v>
      </c>
    </row>
    <row r="56" spans="1:56" x14ac:dyDescent="0.35">
      <c r="A56" s="32">
        <f>'Point B RAW Results'!A55</f>
        <v>0</v>
      </c>
      <c r="B56" s="33">
        <f>'Point B RAW Results'!H55+'Point B RAW Results'!M55+'Point B RAW Results'!R55+'Point B RAW Results'!W55</f>
        <v>0</v>
      </c>
      <c r="C56" s="33">
        <f>'Point B RAW Results'!I55+'Point B RAW Results'!N55+'Point B RAW Results'!S55+'Point B RAW Results'!X55</f>
        <v>0</v>
      </c>
      <c r="D56" s="33">
        <f>('Point B RAW Results'!J55+'Point B RAW Results'!K55+'Point B RAW Results'!O55+'Point B RAW Results'!P55+'Point B RAW Results'!T55+'Point B RAW Results'!U55+'Point B RAW Results'!Y55+'Point B RAW Results'!Z55)/2</f>
        <v>0</v>
      </c>
      <c r="E56" s="33">
        <f>'Point B RAW Results'!L55+'Point B RAW Results'!Q55+'Point B RAW Results'!V55+'Point B RAW Results'!AA55</f>
        <v>0</v>
      </c>
      <c r="F56" s="41"/>
      <c r="AX56" s="32"/>
      <c r="AY56" s="14">
        <v>20</v>
      </c>
      <c r="AZ56" s="14">
        <v>0</v>
      </c>
      <c r="BA56" s="15">
        <f t="shared" ref="BA56" si="17">BA49</f>
        <v>-20</v>
      </c>
      <c r="BB56" s="16"/>
      <c r="BC56" s="17"/>
      <c r="BD56" s="18">
        <f t="shared" ref="BD56" si="18">BD55</f>
        <v>-20</v>
      </c>
    </row>
    <row r="57" spans="1:56" x14ac:dyDescent="0.35">
      <c r="A57" s="32">
        <f>'Point B RAW Results'!A56</f>
        <v>0</v>
      </c>
      <c r="B57" s="33">
        <f>'Point B RAW Results'!H56+'Point B RAW Results'!M56+'Point B RAW Results'!R56+'Point B RAW Results'!W56</f>
        <v>0</v>
      </c>
      <c r="C57" s="33">
        <f>'Point B RAW Results'!I56+'Point B RAW Results'!N56+'Point B RAW Results'!S56+'Point B RAW Results'!X56</f>
        <v>0</v>
      </c>
      <c r="D57" s="33">
        <f>('Point B RAW Results'!J56+'Point B RAW Results'!K56+'Point B RAW Results'!O56+'Point B RAW Results'!P56+'Point B RAW Results'!T56+'Point B RAW Results'!U56+'Point B RAW Results'!Y56+'Point B RAW Results'!Z56)/2</f>
        <v>0</v>
      </c>
      <c r="E57" s="33">
        <f>'Point B RAW Results'!L56+'Point B RAW Results'!Q56+'Point B RAW Results'!V56+'Point B RAW Results'!AA56</f>
        <v>0</v>
      </c>
      <c r="F57" s="41"/>
      <c r="AX57" s="32" t="s">
        <v>50</v>
      </c>
      <c r="AY57" s="63" t="s">
        <v>79</v>
      </c>
      <c r="AZ57" s="63" t="s">
        <v>80</v>
      </c>
      <c r="BA57" s="66" t="s">
        <v>5</v>
      </c>
      <c r="BB57" s="67" t="s">
        <v>6</v>
      </c>
      <c r="BC57" s="68" t="s">
        <v>3</v>
      </c>
      <c r="BD57" s="69" t="s">
        <v>4</v>
      </c>
    </row>
    <row r="58" spans="1:56" x14ac:dyDescent="0.35">
      <c r="A58" s="32">
        <f>'Point B RAW Results'!A57</f>
        <v>0</v>
      </c>
      <c r="B58" s="33">
        <f>'Point B RAW Results'!H57+'Point B RAW Results'!M57+'Point B RAW Results'!R57+'Point B RAW Results'!W57</f>
        <v>0</v>
      </c>
      <c r="C58" s="33">
        <f>'Point B RAW Results'!I57+'Point B RAW Results'!N57+'Point B RAW Results'!S57+'Point B RAW Results'!X57</f>
        <v>0</v>
      </c>
      <c r="D58" s="33">
        <f>('Point B RAW Results'!J57+'Point B RAW Results'!K57+'Point B RAW Results'!O57+'Point B RAW Results'!P57+'Point B RAW Results'!T57+'Point B RAW Results'!U57+'Point B RAW Results'!Y57+'Point B RAW Results'!Z57)/2</f>
        <v>0</v>
      </c>
      <c r="E58" s="33">
        <f>'Point B RAW Results'!L57+'Point B RAW Results'!Q57+'Point B RAW Results'!V57+'Point B RAW Results'!AA57</f>
        <v>0</v>
      </c>
      <c r="F58" s="41"/>
      <c r="AX58" s="32">
        <f>'Point B RAW Results'!A8</f>
        <v>0</v>
      </c>
      <c r="AY58" s="14">
        <v>20</v>
      </c>
      <c r="AZ58" s="14">
        <v>0</v>
      </c>
      <c r="BA58" s="15">
        <f>B9-$BF$3</f>
        <v>-20</v>
      </c>
      <c r="BB58" s="16">
        <f>C9-$BF$3</f>
        <v>-20</v>
      </c>
      <c r="BC58" s="17"/>
      <c r="BD58" s="18"/>
    </row>
    <row r="59" spans="1:56" x14ac:dyDescent="0.35">
      <c r="A59" s="32">
        <f>'Point B RAW Results'!A58</f>
        <v>0</v>
      </c>
      <c r="B59" s="33">
        <f>'Point B RAW Results'!H58+'Point B RAW Results'!M58+'Point B RAW Results'!R58+'Point B RAW Results'!W58</f>
        <v>0</v>
      </c>
      <c r="C59" s="33">
        <f>'Point B RAW Results'!I58+'Point B RAW Results'!N58+'Point B RAW Results'!S58+'Point B RAW Results'!X58</f>
        <v>0</v>
      </c>
      <c r="D59" s="33">
        <f>('Point B RAW Results'!J58+'Point B RAW Results'!K58+'Point B RAW Results'!O58+'Point B RAW Results'!P58+'Point B RAW Results'!T58+'Point B RAW Results'!U58+'Point B RAW Results'!Y58+'Point B RAW Results'!Z58)/2</f>
        <v>0</v>
      </c>
      <c r="E59" s="33">
        <f>'Point B RAW Results'!L58+'Point B RAW Results'!Q58+'Point B RAW Results'!V58+'Point B RAW Results'!AA58</f>
        <v>0</v>
      </c>
      <c r="F59" s="41"/>
      <c r="AX59" s="32"/>
      <c r="AY59" s="14">
        <v>20</v>
      </c>
      <c r="AZ59" s="14">
        <v>0</v>
      </c>
      <c r="BA59" s="15"/>
      <c r="BB59" s="16">
        <f t="shared" ref="BB59" si="19">BB58</f>
        <v>-20</v>
      </c>
      <c r="BC59" s="17">
        <f>D9-$BF$3</f>
        <v>-20</v>
      </c>
      <c r="BD59" s="18"/>
    </row>
    <row r="60" spans="1:56" x14ac:dyDescent="0.35">
      <c r="A60" s="32">
        <f>'Point B RAW Results'!A59</f>
        <v>0</v>
      </c>
      <c r="B60" s="33">
        <f>'Point B RAW Results'!H59+'Point B RAW Results'!M59+'Point B RAW Results'!R59+'Point B RAW Results'!W59</f>
        <v>0</v>
      </c>
      <c r="C60" s="33">
        <f>'Point B RAW Results'!I59+'Point B RAW Results'!N59+'Point B RAW Results'!S59+'Point B RAW Results'!X59</f>
        <v>0</v>
      </c>
      <c r="D60" s="33">
        <f>('Point B RAW Results'!J59+'Point B RAW Results'!K59+'Point B RAW Results'!O59+'Point B RAW Results'!P59+'Point B RAW Results'!T59+'Point B RAW Results'!U59+'Point B RAW Results'!Y59+'Point B RAW Results'!Z59)/2</f>
        <v>0</v>
      </c>
      <c r="E60" s="33">
        <f>'Point B RAW Results'!L59+'Point B RAW Results'!Q59+'Point B RAW Results'!V59+'Point B RAW Results'!AA59</f>
        <v>0</v>
      </c>
      <c r="F60" s="41"/>
      <c r="AX60" s="32"/>
      <c r="AY60" s="14">
        <v>20</v>
      </c>
      <c r="AZ60" s="14">
        <v>20</v>
      </c>
      <c r="BA60" s="15"/>
      <c r="BB60" s="16"/>
      <c r="BC60" s="17">
        <f t="shared" ref="BC60" si="20">BC59</f>
        <v>-20</v>
      </c>
      <c r="BD60" s="18"/>
    </row>
    <row r="61" spans="1:56" x14ac:dyDescent="0.35">
      <c r="A61" s="32">
        <f>'Point B RAW Results'!A60</f>
        <v>0</v>
      </c>
      <c r="B61" s="33">
        <f>'Point B RAW Results'!H60+'Point B RAW Results'!M60+'Point B RAW Results'!R60+'Point B RAW Results'!W60</f>
        <v>0</v>
      </c>
      <c r="C61" s="33">
        <f>'Point B RAW Results'!I60+'Point B RAW Results'!N60+'Point B RAW Results'!S60+'Point B RAW Results'!X60</f>
        <v>0</v>
      </c>
      <c r="D61" s="33">
        <f>('Point B RAW Results'!J60+'Point B RAW Results'!K60+'Point B RAW Results'!O60+'Point B RAW Results'!P60+'Point B RAW Results'!T60+'Point B RAW Results'!U60+'Point B RAW Results'!Y60+'Point B RAW Results'!Z60)/2</f>
        <v>0</v>
      </c>
      <c r="E61" s="33">
        <f>'Point B RAW Results'!L60+'Point B RAW Results'!Q60+'Point B RAW Results'!V60+'Point B RAW Results'!AA60</f>
        <v>0</v>
      </c>
      <c r="F61" s="41"/>
      <c r="AX61" s="32"/>
      <c r="AY61" s="14">
        <v>0</v>
      </c>
      <c r="AZ61" s="14">
        <v>20</v>
      </c>
      <c r="BA61" s="15"/>
      <c r="BB61" s="16"/>
      <c r="BC61" s="17"/>
      <c r="BD61" s="18"/>
    </row>
    <row r="62" spans="1:56" x14ac:dyDescent="0.35">
      <c r="A62" s="32">
        <f>'Point B RAW Results'!A61</f>
        <v>0</v>
      </c>
      <c r="B62" s="33">
        <f>'Point B RAW Results'!H61+'Point B RAW Results'!M61+'Point B RAW Results'!R61+'Point B RAW Results'!W61</f>
        <v>0</v>
      </c>
      <c r="C62" s="33">
        <f>'Point B RAW Results'!I61+'Point B RAW Results'!N61+'Point B RAW Results'!S61+'Point B RAW Results'!X61</f>
        <v>0</v>
      </c>
      <c r="D62" s="33">
        <f>('Point B RAW Results'!J61+'Point B RAW Results'!K61+'Point B RAW Results'!O61+'Point B RAW Results'!P61+'Point B RAW Results'!T61+'Point B RAW Results'!U61+'Point B RAW Results'!Y61+'Point B RAW Results'!Z61)/2</f>
        <v>0</v>
      </c>
      <c r="E62" s="33">
        <f>'Point B RAW Results'!L61+'Point B RAW Results'!Q61+'Point B RAW Results'!V61+'Point B RAW Results'!AA61</f>
        <v>0</v>
      </c>
      <c r="F62" s="41"/>
      <c r="AX62" s="32"/>
      <c r="AY62" s="14">
        <v>0</v>
      </c>
      <c r="AZ62" s="14">
        <v>20</v>
      </c>
      <c r="BA62" s="15"/>
      <c r="BB62" s="16"/>
      <c r="BC62" s="17"/>
      <c r="BD62" s="18"/>
    </row>
    <row r="63" spans="1:56" x14ac:dyDescent="0.35">
      <c r="A63" s="32">
        <f>'Point B RAW Results'!A62</f>
        <v>0</v>
      </c>
      <c r="B63" s="33">
        <f>'Point B RAW Results'!H62+'Point B RAW Results'!M62+'Point B RAW Results'!R62+'Point B RAW Results'!W62</f>
        <v>0</v>
      </c>
      <c r="C63" s="33">
        <f>'Point B RAW Results'!I62+'Point B RAW Results'!N62+'Point B RAW Results'!S62+'Point B RAW Results'!X62</f>
        <v>0</v>
      </c>
      <c r="D63" s="33">
        <f>('Point B RAW Results'!J62+'Point B RAW Results'!K62+'Point B RAW Results'!O62+'Point B RAW Results'!P62+'Point B RAW Results'!T62+'Point B RAW Results'!U62+'Point B RAW Results'!Y62+'Point B RAW Results'!Z62)/2</f>
        <v>0</v>
      </c>
      <c r="E63" s="33">
        <f>'Point B RAW Results'!L62+'Point B RAW Results'!Q62+'Point B RAW Results'!V62+'Point B RAW Results'!AA62</f>
        <v>0</v>
      </c>
      <c r="F63" s="41"/>
      <c r="AX63" s="32"/>
      <c r="AY63" s="14">
        <v>0</v>
      </c>
      <c r="AZ63" s="14">
        <v>20</v>
      </c>
      <c r="BA63" s="15"/>
      <c r="BB63" s="16"/>
      <c r="BC63" s="17"/>
      <c r="BD63" s="18"/>
    </row>
    <row r="64" spans="1:56" x14ac:dyDescent="0.35">
      <c r="A64" s="32">
        <f>'Point B RAW Results'!A63</f>
        <v>0</v>
      </c>
      <c r="B64" s="33">
        <f>'Point B RAW Results'!H63+'Point B RAW Results'!M63+'Point B RAW Results'!R63+'Point B RAW Results'!W63</f>
        <v>0</v>
      </c>
      <c r="C64" s="33">
        <f>'Point B RAW Results'!I63+'Point B RAW Results'!N63+'Point B RAW Results'!S63+'Point B RAW Results'!X63</f>
        <v>0</v>
      </c>
      <c r="D64" s="33">
        <f>('Point B RAW Results'!J63+'Point B RAW Results'!K63+'Point B RAW Results'!O63+'Point B RAW Results'!P63+'Point B RAW Results'!T63+'Point B RAW Results'!U63+'Point B RAW Results'!Y63+'Point B RAW Results'!Z63)/2</f>
        <v>0</v>
      </c>
      <c r="E64" s="33">
        <f>'Point B RAW Results'!L63+'Point B RAW Results'!Q63+'Point B RAW Results'!V63+'Point B RAW Results'!AA63</f>
        <v>0</v>
      </c>
      <c r="F64" s="41"/>
      <c r="AX64" s="32"/>
      <c r="AY64" s="14">
        <v>20</v>
      </c>
      <c r="AZ64" s="14">
        <v>20</v>
      </c>
      <c r="BA64" s="15"/>
      <c r="BB64" s="16"/>
      <c r="BC64" s="17"/>
      <c r="BD64" s="18">
        <f>E9-$BF$3</f>
        <v>-20</v>
      </c>
    </row>
    <row r="65" spans="1:56" x14ac:dyDescent="0.35">
      <c r="A65" s="32">
        <f>'Point B RAW Results'!A64</f>
        <v>0</v>
      </c>
      <c r="B65" s="33">
        <f>'Point B RAW Results'!H64+'Point B RAW Results'!M64+'Point B RAW Results'!R64+'Point B RAW Results'!W64</f>
        <v>0</v>
      </c>
      <c r="C65" s="33">
        <f>'Point B RAW Results'!I64+'Point B RAW Results'!N64+'Point B RAW Results'!S64+'Point B RAW Results'!X64</f>
        <v>0</v>
      </c>
      <c r="D65" s="33">
        <f>('Point B RAW Results'!J64+'Point B RAW Results'!K64+'Point B RAW Results'!O64+'Point B RAW Results'!P64+'Point B RAW Results'!T64+'Point B RAW Results'!U64+'Point B RAW Results'!Y64+'Point B RAW Results'!Z64)/2</f>
        <v>0</v>
      </c>
      <c r="E65" s="33">
        <f>'Point B RAW Results'!L64+'Point B RAW Results'!Q64+'Point B RAW Results'!V64+'Point B RAW Results'!AA64</f>
        <v>0</v>
      </c>
      <c r="F65" s="41"/>
      <c r="AX65" s="32"/>
      <c r="AY65" s="14">
        <v>20</v>
      </c>
      <c r="AZ65" s="14">
        <v>0</v>
      </c>
      <c r="BA65" s="15">
        <f t="shared" ref="BA65" si="21">BA58</f>
        <v>-20</v>
      </c>
      <c r="BB65" s="16"/>
      <c r="BC65" s="17"/>
      <c r="BD65" s="18">
        <f t="shared" ref="BD65" si="22">BD64</f>
        <v>-20</v>
      </c>
    </row>
    <row r="66" spans="1:56" x14ac:dyDescent="0.35">
      <c r="A66" s="32">
        <f>'Point B RAW Results'!A65</f>
        <v>0</v>
      </c>
      <c r="B66" s="33">
        <f>'Point B RAW Results'!H65+'Point B RAW Results'!M65+'Point B RAW Results'!R65+'Point B RAW Results'!W65</f>
        <v>0</v>
      </c>
      <c r="C66" s="33">
        <f>'Point B RAW Results'!I65+'Point B RAW Results'!N65+'Point B RAW Results'!S65+'Point B RAW Results'!X65</f>
        <v>0</v>
      </c>
      <c r="D66" s="33">
        <f>('Point B RAW Results'!J65+'Point B RAW Results'!K65+'Point B RAW Results'!O65+'Point B RAW Results'!P65+'Point B RAW Results'!T65+'Point B RAW Results'!U65+'Point B RAW Results'!Y65+'Point B RAW Results'!Z65)/2</f>
        <v>0</v>
      </c>
      <c r="E66" s="33">
        <f>'Point B RAW Results'!L65+'Point B RAW Results'!Q65+'Point B RAW Results'!V65+'Point B RAW Results'!AA65</f>
        <v>0</v>
      </c>
      <c r="F66" s="41"/>
      <c r="AX66" s="32" t="s">
        <v>50</v>
      </c>
      <c r="AY66" s="63" t="s">
        <v>79</v>
      </c>
      <c r="AZ66" s="63" t="s">
        <v>80</v>
      </c>
      <c r="BA66" s="66" t="s">
        <v>5</v>
      </c>
      <c r="BB66" s="67" t="s">
        <v>6</v>
      </c>
      <c r="BC66" s="68" t="s">
        <v>3</v>
      </c>
      <c r="BD66" s="69" t="s">
        <v>4</v>
      </c>
    </row>
    <row r="67" spans="1:56" x14ac:dyDescent="0.35">
      <c r="A67" s="32">
        <f>'Point B RAW Results'!A66</f>
        <v>0</v>
      </c>
      <c r="B67" s="33">
        <f>'Point B RAW Results'!H66+'Point B RAW Results'!M66+'Point B RAW Results'!R66+'Point B RAW Results'!W66</f>
        <v>0</v>
      </c>
      <c r="C67" s="33">
        <f>'Point B RAW Results'!I66+'Point B RAW Results'!N66+'Point B RAW Results'!S66+'Point B RAW Results'!X66</f>
        <v>0</v>
      </c>
      <c r="D67" s="33">
        <f>('Point B RAW Results'!J66+'Point B RAW Results'!K66+'Point B RAW Results'!O66+'Point B RAW Results'!P66+'Point B RAW Results'!T66+'Point B RAW Results'!U66+'Point B RAW Results'!Y66+'Point B RAW Results'!Z66)/2</f>
        <v>0</v>
      </c>
      <c r="E67" s="33">
        <f>'Point B RAW Results'!L66+'Point B RAW Results'!Q66+'Point B RAW Results'!V66+'Point B RAW Results'!AA66</f>
        <v>0</v>
      </c>
      <c r="F67" s="41"/>
      <c r="AX67" s="32">
        <f>'Point B RAW Results'!A9</f>
        <v>0</v>
      </c>
      <c r="AY67" s="14">
        <v>20</v>
      </c>
      <c r="AZ67" s="14">
        <v>0</v>
      </c>
      <c r="BA67" s="15">
        <f>B10-$BF$3</f>
        <v>-20</v>
      </c>
      <c r="BB67" s="16">
        <f>C10-$BF$3</f>
        <v>-20</v>
      </c>
      <c r="BC67" s="17"/>
      <c r="BD67" s="18"/>
    </row>
    <row r="68" spans="1:56" x14ac:dyDescent="0.35">
      <c r="A68" s="32">
        <f>'Point B RAW Results'!A67</f>
        <v>0</v>
      </c>
      <c r="B68" s="33">
        <f>'Point B RAW Results'!H67+'Point B RAW Results'!M67+'Point B RAW Results'!R67+'Point B RAW Results'!W67</f>
        <v>0</v>
      </c>
      <c r="C68" s="33">
        <f>'Point B RAW Results'!I67+'Point B RAW Results'!N67+'Point B RAW Results'!S67+'Point B RAW Results'!X67</f>
        <v>0</v>
      </c>
      <c r="D68" s="33">
        <f>('Point B RAW Results'!J67+'Point B RAW Results'!K67+'Point B RAW Results'!O67+'Point B RAW Results'!P67+'Point B RAW Results'!T67+'Point B RAW Results'!U67+'Point B RAW Results'!Y67+'Point B RAW Results'!Z67)/2</f>
        <v>0</v>
      </c>
      <c r="E68" s="33">
        <f>'Point B RAW Results'!L67+'Point B RAW Results'!Q67+'Point B RAW Results'!V67+'Point B RAW Results'!AA67</f>
        <v>0</v>
      </c>
      <c r="F68" s="41"/>
      <c r="AX68" s="32"/>
      <c r="AY68" s="14">
        <v>20</v>
      </c>
      <c r="AZ68" s="14">
        <v>0</v>
      </c>
      <c r="BA68" s="15"/>
      <c r="BB68" s="16">
        <f t="shared" ref="BB68" si="23">BB67</f>
        <v>-20</v>
      </c>
      <c r="BC68" s="17">
        <f>D10-$BF$3</f>
        <v>-20</v>
      </c>
      <c r="BD68" s="18"/>
    </row>
    <row r="69" spans="1:56" x14ac:dyDescent="0.35">
      <c r="A69" s="32">
        <f>'Point B RAW Results'!A68</f>
        <v>0</v>
      </c>
      <c r="B69" s="33">
        <f>'Point B RAW Results'!H68+'Point B RAW Results'!M68+'Point B RAW Results'!R68+'Point B RAW Results'!W68</f>
        <v>0</v>
      </c>
      <c r="C69" s="33">
        <f>'Point B RAW Results'!I68+'Point B RAW Results'!N68+'Point B RAW Results'!S68+'Point B RAW Results'!X68</f>
        <v>0</v>
      </c>
      <c r="D69" s="33">
        <f>('Point B RAW Results'!J68+'Point B RAW Results'!K68+'Point B RAW Results'!O68+'Point B RAW Results'!P68+'Point B RAW Results'!T68+'Point B RAW Results'!U68+'Point B RAW Results'!Y68+'Point B RAW Results'!Z68)/2</f>
        <v>0</v>
      </c>
      <c r="E69" s="33">
        <f>'Point B RAW Results'!L68+'Point B RAW Results'!Q68+'Point B RAW Results'!V68+'Point B RAW Results'!AA68</f>
        <v>0</v>
      </c>
      <c r="F69" s="41"/>
      <c r="AX69" s="32"/>
      <c r="AY69" s="14">
        <v>20</v>
      </c>
      <c r="AZ69" s="14">
        <v>20</v>
      </c>
      <c r="BA69" s="15"/>
      <c r="BB69" s="16"/>
      <c r="BC69" s="17">
        <f t="shared" ref="BC69" si="24">BC68</f>
        <v>-20</v>
      </c>
      <c r="BD69" s="18"/>
    </row>
    <row r="70" spans="1:56" x14ac:dyDescent="0.35">
      <c r="A70" s="32">
        <f>'Point B RAW Results'!A69</f>
        <v>0</v>
      </c>
      <c r="B70" s="33">
        <f>'Point B RAW Results'!H69+'Point B RAW Results'!M69+'Point B RAW Results'!R69+'Point B RAW Results'!W69</f>
        <v>0</v>
      </c>
      <c r="C70" s="33">
        <f>'Point B RAW Results'!I69+'Point B RAW Results'!N69+'Point B RAW Results'!S69+'Point B RAW Results'!X69</f>
        <v>0</v>
      </c>
      <c r="D70" s="33">
        <f>('Point B RAW Results'!J69+'Point B RAW Results'!K69+'Point B RAW Results'!O69+'Point B RAW Results'!P69+'Point B RAW Results'!T69+'Point B RAW Results'!U69+'Point B RAW Results'!Y69+'Point B RAW Results'!Z69)/2</f>
        <v>0</v>
      </c>
      <c r="E70" s="33">
        <f>'Point B RAW Results'!L69+'Point B RAW Results'!Q69+'Point B RAW Results'!V69+'Point B RAW Results'!AA69</f>
        <v>0</v>
      </c>
      <c r="F70" s="41"/>
      <c r="AX70" s="32"/>
      <c r="AY70" s="14">
        <v>0</v>
      </c>
      <c r="AZ70" s="14">
        <v>20</v>
      </c>
      <c r="BA70" s="15"/>
      <c r="BB70" s="16"/>
      <c r="BC70" s="17"/>
      <c r="BD70" s="18"/>
    </row>
    <row r="71" spans="1:56" x14ac:dyDescent="0.35">
      <c r="A71" s="32">
        <f>'Point B RAW Results'!A70</f>
        <v>0</v>
      </c>
      <c r="B71" s="33">
        <f>'Point B RAW Results'!H70+'Point B RAW Results'!M70+'Point B RAW Results'!R70+'Point B RAW Results'!W70</f>
        <v>0</v>
      </c>
      <c r="C71" s="33">
        <f>'Point B RAW Results'!I70+'Point B RAW Results'!N70+'Point B RAW Results'!S70+'Point B RAW Results'!X70</f>
        <v>0</v>
      </c>
      <c r="D71" s="33">
        <f>('Point B RAW Results'!J70+'Point B RAW Results'!K70+'Point B RAW Results'!O70+'Point B RAW Results'!P70+'Point B RAW Results'!T70+'Point B RAW Results'!U70+'Point B RAW Results'!Y70+'Point B RAW Results'!Z70)/2</f>
        <v>0</v>
      </c>
      <c r="E71" s="33">
        <f>'Point B RAW Results'!L70+'Point B RAW Results'!Q70+'Point B RAW Results'!V70+'Point B RAW Results'!AA70</f>
        <v>0</v>
      </c>
      <c r="F71" s="41"/>
      <c r="AX71" s="32"/>
      <c r="AY71" s="14">
        <v>0</v>
      </c>
      <c r="AZ71" s="14">
        <v>20</v>
      </c>
      <c r="BA71" s="15"/>
      <c r="BB71" s="16"/>
      <c r="BC71" s="17"/>
      <c r="BD71" s="18"/>
    </row>
    <row r="72" spans="1:56" x14ac:dyDescent="0.35">
      <c r="A72" s="32">
        <f>'Point B RAW Results'!A71</f>
        <v>0</v>
      </c>
      <c r="B72" s="33">
        <f>'Point B RAW Results'!H71+'Point B RAW Results'!M71+'Point B RAW Results'!R71+'Point B RAW Results'!W71</f>
        <v>0</v>
      </c>
      <c r="C72" s="33">
        <f>'Point B RAW Results'!I71+'Point B RAW Results'!N71+'Point B RAW Results'!S71+'Point B RAW Results'!X71</f>
        <v>0</v>
      </c>
      <c r="D72" s="33">
        <f>('Point B RAW Results'!J71+'Point B RAW Results'!K71+'Point B RAW Results'!O71+'Point B RAW Results'!P71+'Point B RAW Results'!T71+'Point B RAW Results'!U71+'Point B RAW Results'!Y71+'Point B RAW Results'!Z71)/2</f>
        <v>0</v>
      </c>
      <c r="E72" s="33">
        <f>'Point B RAW Results'!L71+'Point B RAW Results'!Q71+'Point B RAW Results'!V71+'Point B RAW Results'!AA71</f>
        <v>0</v>
      </c>
      <c r="F72" s="41"/>
      <c r="AX72" s="32"/>
      <c r="AY72" s="14">
        <v>0</v>
      </c>
      <c r="AZ72" s="14">
        <v>20</v>
      </c>
      <c r="BA72" s="15"/>
      <c r="BB72" s="16"/>
      <c r="BC72" s="17"/>
      <c r="BD72" s="18"/>
    </row>
    <row r="73" spans="1:56" x14ac:dyDescent="0.35">
      <c r="A73" s="32">
        <f>'Point B RAW Results'!A72</f>
        <v>0</v>
      </c>
      <c r="B73" s="33">
        <f>'Point B RAW Results'!H72+'Point B RAW Results'!M72+'Point B RAW Results'!R72+'Point B RAW Results'!W72</f>
        <v>0</v>
      </c>
      <c r="C73" s="33">
        <f>'Point B RAW Results'!I72+'Point B RAW Results'!N72+'Point B RAW Results'!S72+'Point B RAW Results'!X72</f>
        <v>0</v>
      </c>
      <c r="D73" s="33">
        <f>('Point B RAW Results'!J72+'Point B RAW Results'!K72+'Point B RAW Results'!O72+'Point B RAW Results'!P72+'Point B RAW Results'!T72+'Point B RAW Results'!U72+'Point B RAW Results'!Y72+'Point B RAW Results'!Z72)/2</f>
        <v>0</v>
      </c>
      <c r="E73" s="33">
        <f>'Point B RAW Results'!L72+'Point B RAW Results'!Q72+'Point B RAW Results'!V72+'Point B RAW Results'!AA72</f>
        <v>0</v>
      </c>
      <c r="F73" s="41"/>
      <c r="AX73" s="32"/>
      <c r="AY73" s="14">
        <v>20</v>
      </c>
      <c r="AZ73" s="14">
        <v>20</v>
      </c>
      <c r="BA73" s="15"/>
      <c r="BB73" s="16"/>
      <c r="BC73" s="17"/>
      <c r="BD73" s="18">
        <f>E10-$BF$3</f>
        <v>-20</v>
      </c>
    </row>
    <row r="74" spans="1:56" x14ac:dyDescent="0.35">
      <c r="A74" s="32">
        <f>'Point B RAW Results'!A73</f>
        <v>0</v>
      </c>
      <c r="B74" s="33">
        <f>'Point B RAW Results'!H73+'Point B RAW Results'!M73+'Point B RAW Results'!R73+'Point B RAW Results'!W73</f>
        <v>0</v>
      </c>
      <c r="C74" s="33">
        <f>'Point B RAW Results'!I73+'Point B RAW Results'!N73+'Point B RAW Results'!S73+'Point B RAW Results'!X73</f>
        <v>0</v>
      </c>
      <c r="D74" s="33">
        <f>('Point B RAW Results'!J73+'Point B RAW Results'!K73+'Point B RAW Results'!O73+'Point B RAW Results'!P73+'Point B RAW Results'!T73+'Point B RAW Results'!U73+'Point B RAW Results'!Y73+'Point B RAW Results'!Z73)/2</f>
        <v>0</v>
      </c>
      <c r="E74" s="33">
        <f>'Point B RAW Results'!L73+'Point B RAW Results'!Q73+'Point B RAW Results'!V73+'Point B RAW Results'!AA73</f>
        <v>0</v>
      </c>
      <c r="F74" s="41"/>
      <c r="AX74" s="32"/>
      <c r="AY74" s="14">
        <v>20</v>
      </c>
      <c r="AZ74" s="14">
        <v>0</v>
      </c>
      <c r="BA74" s="15">
        <f t="shared" ref="BA74" si="25">BA67</f>
        <v>-20</v>
      </c>
      <c r="BB74" s="16"/>
      <c r="BC74" s="17"/>
      <c r="BD74" s="18">
        <f t="shared" ref="BD74" si="26">BD73</f>
        <v>-20</v>
      </c>
    </row>
    <row r="75" spans="1:56" x14ac:dyDescent="0.35">
      <c r="A75" s="32">
        <f>'Point B RAW Results'!A74</f>
        <v>0</v>
      </c>
      <c r="B75" s="33">
        <f>'Point B RAW Results'!H74+'Point B RAW Results'!M74+'Point B RAW Results'!R74+'Point B RAW Results'!W74</f>
        <v>0</v>
      </c>
      <c r="C75" s="33">
        <f>'Point B RAW Results'!I74+'Point B RAW Results'!N74+'Point B RAW Results'!S74+'Point B RAW Results'!X74</f>
        <v>0</v>
      </c>
      <c r="D75" s="33">
        <f>('Point B RAW Results'!J74+'Point B RAW Results'!K74+'Point B RAW Results'!O74+'Point B RAW Results'!P74+'Point B RAW Results'!T74+'Point B RAW Results'!U74+'Point B RAW Results'!Y74+'Point B RAW Results'!Z74)/2</f>
        <v>0</v>
      </c>
      <c r="E75" s="33">
        <f>'Point B RAW Results'!L74+'Point B RAW Results'!Q74+'Point B RAW Results'!V74+'Point B RAW Results'!AA74</f>
        <v>0</v>
      </c>
      <c r="F75" s="41"/>
      <c r="AX75" s="32" t="s">
        <v>50</v>
      </c>
      <c r="AY75" s="63" t="s">
        <v>79</v>
      </c>
      <c r="AZ75" s="63" t="s">
        <v>80</v>
      </c>
      <c r="BA75" s="66" t="s">
        <v>5</v>
      </c>
      <c r="BB75" s="67" t="s">
        <v>6</v>
      </c>
      <c r="BC75" s="68" t="s">
        <v>3</v>
      </c>
      <c r="BD75" s="69" t="s">
        <v>4</v>
      </c>
    </row>
    <row r="76" spans="1:56" x14ac:dyDescent="0.35">
      <c r="A76" s="32">
        <f>'Point B RAW Results'!A75</f>
        <v>0</v>
      </c>
      <c r="B76" s="33">
        <f>'Point B RAW Results'!H75+'Point B RAW Results'!M75+'Point B RAW Results'!R75+'Point B RAW Results'!W75</f>
        <v>0</v>
      </c>
      <c r="C76" s="33">
        <f>'Point B RAW Results'!I75+'Point B RAW Results'!N75+'Point B RAW Results'!S75+'Point B RAW Results'!X75</f>
        <v>0</v>
      </c>
      <c r="D76" s="33">
        <f>('Point B RAW Results'!J75+'Point B RAW Results'!K75+'Point B RAW Results'!O75+'Point B RAW Results'!P75+'Point B RAW Results'!T75+'Point B RAW Results'!U75+'Point B RAW Results'!Y75+'Point B RAW Results'!Z75)/2</f>
        <v>0</v>
      </c>
      <c r="E76" s="33">
        <f>'Point B RAW Results'!L75+'Point B RAW Results'!Q75+'Point B RAW Results'!V75+'Point B RAW Results'!AA75</f>
        <v>0</v>
      </c>
      <c r="F76" s="41"/>
      <c r="AX76" s="32">
        <f>'Point B RAW Results'!A10</f>
        <v>0</v>
      </c>
      <c r="AY76" s="14">
        <v>20</v>
      </c>
      <c r="AZ76" s="14">
        <v>0</v>
      </c>
      <c r="BA76" s="15">
        <f>B11-$BF$3</f>
        <v>-20</v>
      </c>
      <c r="BB76" s="16">
        <f>C11-$BF$3</f>
        <v>-20</v>
      </c>
      <c r="BC76" s="17"/>
      <c r="BD76" s="18"/>
    </row>
    <row r="77" spans="1:56" x14ac:dyDescent="0.35">
      <c r="A77" s="32">
        <f>'Point B RAW Results'!A76</f>
        <v>0</v>
      </c>
      <c r="B77" s="33">
        <f>'Point B RAW Results'!H76+'Point B RAW Results'!M76+'Point B RAW Results'!R76+'Point B RAW Results'!W76</f>
        <v>0</v>
      </c>
      <c r="C77" s="33">
        <f>'Point B RAW Results'!I76+'Point B RAW Results'!N76+'Point B RAW Results'!S76+'Point B RAW Results'!X76</f>
        <v>0</v>
      </c>
      <c r="D77" s="33">
        <f>('Point B RAW Results'!J76+'Point B RAW Results'!K76+'Point B RAW Results'!O76+'Point B RAW Results'!P76+'Point B RAW Results'!T76+'Point B RAW Results'!U76+'Point B RAW Results'!Y76+'Point B RAW Results'!Z76)/2</f>
        <v>0</v>
      </c>
      <c r="E77" s="33">
        <f>'Point B RAW Results'!L76+'Point B RAW Results'!Q76+'Point B RAW Results'!V76+'Point B RAW Results'!AA76</f>
        <v>0</v>
      </c>
      <c r="F77" s="41"/>
      <c r="AX77" s="32"/>
      <c r="AY77" s="14">
        <v>20</v>
      </c>
      <c r="AZ77" s="14">
        <v>0</v>
      </c>
      <c r="BA77" s="15"/>
      <c r="BB77" s="16">
        <f t="shared" ref="BB77" si="27">BB76</f>
        <v>-20</v>
      </c>
      <c r="BC77" s="17">
        <f>D11-$BF$3</f>
        <v>-20</v>
      </c>
      <c r="BD77" s="18"/>
    </row>
    <row r="78" spans="1:56" x14ac:dyDescent="0.35">
      <c r="A78" s="32">
        <f>'Point B RAW Results'!A77</f>
        <v>0</v>
      </c>
      <c r="B78" s="33">
        <f>'Point B RAW Results'!H77+'Point B RAW Results'!M77+'Point B RAW Results'!R77+'Point B RAW Results'!W77</f>
        <v>0</v>
      </c>
      <c r="C78" s="33">
        <f>'Point B RAW Results'!I77+'Point B RAW Results'!N77+'Point B RAW Results'!S77+'Point B RAW Results'!X77</f>
        <v>0</v>
      </c>
      <c r="D78" s="33">
        <f>('Point B RAW Results'!J77+'Point B RAW Results'!K77+'Point B RAW Results'!O77+'Point B RAW Results'!P77+'Point B RAW Results'!T77+'Point B RAW Results'!U77+'Point B RAW Results'!Y77+'Point B RAW Results'!Z77)/2</f>
        <v>0</v>
      </c>
      <c r="E78" s="33">
        <f>'Point B RAW Results'!L77+'Point B RAW Results'!Q77+'Point B RAW Results'!V77+'Point B RAW Results'!AA77</f>
        <v>0</v>
      </c>
      <c r="F78" s="41"/>
      <c r="AX78" s="32"/>
      <c r="AY78" s="14">
        <v>20</v>
      </c>
      <c r="AZ78" s="14">
        <v>20</v>
      </c>
      <c r="BA78" s="15"/>
      <c r="BB78" s="16"/>
      <c r="BC78" s="17">
        <f t="shared" ref="BC78" si="28">BC77</f>
        <v>-20</v>
      </c>
      <c r="BD78" s="18"/>
    </row>
    <row r="79" spans="1:56" x14ac:dyDescent="0.35">
      <c r="A79" s="32">
        <f>'Point B RAW Results'!A78</f>
        <v>0</v>
      </c>
      <c r="B79" s="33">
        <f>'Point B RAW Results'!H78+'Point B RAW Results'!M78+'Point B RAW Results'!R78+'Point B RAW Results'!W78</f>
        <v>0</v>
      </c>
      <c r="C79" s="33">
        <f>'Point B RAW Results'!I78+'Point B RAW Results'!N78+'Point B RAW Results'!S78+'Point B RAW Results'!X78</f>
        <v>0</v>
      </c>
      <c r="D79" s="33">
        <f>('Point B RAW Results'!J78+'Point B RAW Results'!K78+'Point B RAW Results'!O78+'Point B RAW Results'!P78+'Point B RAW Results'!T78+'Point B RAW Results'!U78+'Point B RAW Results'!Y78+'Point B RAW Results'!Z78)/2</f>
        <v>0</v>
      </c>
      <c r="E79" s="33">
        <f>'Point B RAW Results'!L78+'Point B RAW Results'!Q78+'Point B RAW Results'!V78+'Point B RAW Results'!AA78</f>
        <v>0</v>
      </c>
      <c r="F79" s="41"/>
      <c r="AX79" s="32"/>
      <c r="AY79" s="14">
        <v>0</v>
      </c>
      <c r="AZ79" s="14">
        <v>20</v>
      </c>
      <c r="BA79" s="15"/>
      <c r="BB79" s="16"/>
      <c r="BC79" s="17"/>
      <c r="BD79" s="18"/>
    </row>
    <row r="80" spans="1:56" x14ac:dyDescent="0.35">
      <c r="A80" s="32">
        <f>'Point B RAW Results'!A79</f>
        <v>0</v>
      </c>
      <c r="B80" s="33">
        <f>'Point B RAW Results'!H79+'Point B RAW Results'!M79+'Point B RAW Results'!R79+'Point B RAW Results'!W79</f>
        <v>0</v>
      </c>
      <c r="C80" s="33">
        <f>'Point B RAW Results'!I79+'Point B RAW Results'!N79+'Point B RAW Results'!S79+'Point B RAW Results'!X79</f>
        <v>0</v>
      </c>
      <c r="D80" s="33">
        <f>('Point B RAW Results'!J79+'Point B RAW Results'!K79+'Point B RAW Results'!O79+'Point B RAW Results'!P79+'Point B RAW Results'!T79+'Point B RAW Results'!U79+'Point B RAW Results'!Y79+'Point B RAW Results'!Z79)/2</f>
        <v>0</v>
      </c>
      <c r="E80" s="33">
        <f>'Point B RAW Results'!L79+'Point B RAW Results'!Q79+'Point B RAW Results'!V79+'Point B RAW Results'!AA79</f>
        <v>0</v>
      </c>
      <c r="F80" s="41"/>
      <c r="AX80" s="32"/>
      <c r="AY80" s="14">
        <v>0</v>
      </c>
      <c r="AZ80" s="14">
        <v>20</v>
      </c>
      <c r="BA80" s="15"/>
      <c r="BB80" s="16"/>
      <c r="BC80" s="17"/>
      <c r="BD80" s="18"/>
    </row>
    <row r="81" spans="1:56" x14ac:dyDescent="0.35">
      <c r="A81" s="32">
        <f>'Point B RAW Results'!A80</f>
        <v>0</v>
      </c>
      <c r="B81" s="33">
        <f>'Point B RAW Results'!H80+'Point B RAW Results'!M80+'Point B RAW Results'!R80+'Point B RAW Results'!W80</f>
        <v>0</v>
      </c>
      <c r="C81" s="33">
        <f>'Point B RAW Results'!I80+'Point B RAW Results'!N80+'Point B RAW Results'!S80+'Point B RAW Results'!X80</f>
        <v>0</v>
      </c>
      <c r="D81" s="33">
        <f>('Point B RAW Results'!J80+'Point B RAW Results'!K80+'Point B RAW Results'!O80+'Point B RAW Results'!P80+'Point B RAW Results'!T80+'Point B RAW Results'!U80+'Point B RAW Results'!Y80+'Point B RAW Results'!Z80)/2</f>
        <v>0</v>
      </c>
      <c r="E81" s="33">
        <f>'Point B RAW Results'!L80+'Point B RAW Results'!Q80+'Point B RAW Results'!V80+'Point B RAW Results'!AA80</f>
        <v>0</v>
      </c>
      <c r="F81" s="41"/>
      <c r="AX81" s="32"/>
      <c r="AY81" s="14">
        <v>0</v>
      </c>
      <c r="AZ81" s="14">
        <v>20</v>
      </c>
      <c r="BA81" s="15"/>
      <c r="BB81" s="16"/>
      <c r="BC81" s="17"/>
      <c r="BD81" s="18"/>
    </row>
    <row r="82" spans="1:56" x14ac:dyDescent="0.35">
      <c r="A82" s="32">
        <f>'Point B RAW Results'!A81</f>
        <v>0</v>
      </c>
      <c r="B82" s="33">
        <f>'Point B RAW Results'!H81+'Point B RAW Results'!M81+'Point B RAW Results'!R81+'Point B RAW Results'!W81</f>
        <v>0</v>
      </c>
      <c r="C82" s="33">
        <f>'Point B RAW Results'!I81+'Point B RAW Results'!N81+'Point B RAW Results'!S81+'Point B RAW Results'!X81</f>
        <v>0</v>
      </c>
      <c r="D82" s="33">
        <f>('Point B RAW Results'!J81+'Point B RAW Results'!K81+'Point B RAW Results'!O81+'Point B RAW Results'!P81+'Point B RAW Results'!T81+'Point B RAW Results'!U81+'Point B RAW Results'!Y81+'Point B RAW Results'!Z81)/2</f>
        <v>0</v>
      </c>
      <c r="E82" s="33">
        <f>'Point B RAW Results'!L81+'Point B RAW Results'!Q81+'Point B RAW Results'!V81+'Point B RAW Results'!AA81</f>
        <v>0</v>
      </c>
      <c r="F82" s="41"/>
      <c r="AX82" s="32"/>
      <c r="AY82" s="14">
        <v>20</v>
      </c>
      <c r="AZ82" s="14">
        <v>20</v>
      </c>
      <c r="BA82" s="15"/>
      <c r="BB82" s="16"/>
      <c r="BC82" s="17"/>
      <c r="BD82" s="18">
        <f>E11-$BF$3</f>
        <v>-20</v>
      </c>
    </row>
    <row r="83" spans="1:56" x14ac:dyDescent="0.35">
      <c r="A83" s="32">
        <f>'Point B RAW Results'!A82</f>
        <v>0</v>
      </c>
      <c r="B83" s="33">
        <f>'Point B RAW Results'!H82+'Point B RAW Results'!M82+'Point B RAW Results'!R82+'Point B RAW Results'!W82</f>
        <v>0</v>
      </c>
      <c r="C83" s="33">
        <f>'Point B RAW Results'!I82+'Point B RAW Results'!N82+'Point B RAW Results'!S82+'Point B RAW Results'!X82</f>
        <v>0</v>
      </c>
      <c r="D83" s="33">
        <f>('Point B RAW Results'!J82+'Point B RAW Results'!K82+'Point B RAW Results'!O82+'Point B RAW Results'!P82+'Point B RAW Results'!T82+'Point B RAW Results'!U82+'Point B RAW Results'!Y82+'Point B RAW Results'!Z82)/2</f>
        <v>0</v>
      </c>
      <c r="E83" s="33">
        <f>'Point B RAW Results'!L82+'Point B RAW Results'!Q82+'Point B RAW Results'!V82+'Point B RAW Results'!AA82</f>
        <v>0</v>
      </c>
      <c r="F83" s="41"/>
      <c r="AX83" s="32"/>
      <c r="AY83" s="14">
        <v>20</v>
      </c>
      <c r="AZ83" s="14">
        <v>0</v>
      </c>
      <c r="BA83" s="15">
        <f t="shared" ref="BA83" si="29">BA76</f>
        <v>-20</v>
      </c>
      <c r="BB83" s="16"/>
      <c r="BC83" s="17"/>
      <c r="BD83" s="18">
        <f t="shared" ref="BD83" si="30">BD82</f>
        <v>-20</v>
      </c>
    </row>
    <row r="84" spans="1:56" x14ac:dyDescent="0.35">
      <c r="A84" s="32">
        <f>'Point B RAW Results'!A83</f>
        <v>0</v>
      </c>
      <c r="B84" s="33">
        <f>'Point B RAW Results'!H83+'Point B RAW Results'!M83+'Point B RAW Results'!R83+'Point B RAW Results'!W83</f>
        <v>0</v>
      </c>
      <c r="C84" s="33">
        <f>'Point B RAW Results'!I83+'Point B RAW Results'!N83+'Point B RAW Results'!S83+'Point B RAW Results'!X83</f>
        <v>0</v>
      </c>
      <c r="D84" s="33">
        <f>('Point B RAW Results'!J83+'Point B RAW Results'!K83+'Point B RAW Results'!O83+'Point B RAW Results'!P83+'Point B RAW Results'!T83+'Point B RAW Results'!U83+'Point B RAW Results'!Y83+'Point B RAW Results'!Z83)/2</f>
        <v>0</v>
      </c>
      <c r="E84" s="33">
        <f>'Point B RAW Results'!L83+'Point B RAW Results'!Q83+'Point B RAW Results'!V83+'Point B RAW Results'!AA83</f>
        <v>0</v>
      </c>
      <c r="F84" s="41"/>
      <c r="AX84" s="32" t="s">
        <v>50</v>
      </c>
      <c r="AY84" s="63" t="s">
        <v>79</v>
      </c>
      <c r="AZ84" s="63" t="s">
        <v>80</v>
      </c>
      <c r="BA84" s="66" t="s">
        <v>5</v>
      </c>
      <c r="BB84" s="67" t="s">
        <v>6</v>
      </c>
      <c r="BC84" s="68" t="s">
        <v>3</v>
      </c>
      <c r="BD84" s="69" t="s">
        <v>4</v>
      </c>
    </row>
    <row r="85" spans="1:56" x14ac:dyDescent="0.35">
      <c r="A85" s="32">
        <f>'Point B RAW Results'!A84</f>
        <v>0</v>
      </c>
      <c r="B85" s="33">
        <f>'Point B RAW Results'!H84+'Point B RAW Results'!M84+'Point B RAW Results'!R84+'Point B RAW Results'!W84</f>
        <v>0</v>
      </c>
      <c r="C85" s="33">
        <f>'Point B RAW Results'!I84+'Point B RAW Results'!N84+'Point B RAW Results'!S84+'Point B RAW Results'!X84</f>
        <v>0</v>
      </c>
      <c r="D85" s="33">
        <f>('Point B RAW Results'!J84+'Point B RAW Results'!K84+'Point B RAW Results'!O84+'Point B RAW Results'!P84+'Point B RAW Results'!T84+'Point B RAW Results'!U84+'Point B RAW Results'!Y84+'Point B RAW Results'!Z84)/2</f>
        <v>0</v>
      </c>
      <c r="E85" s="33">
        <f>'Point B RAW Results'!L84+'Point B RAW Results'!Q84+'Point B RAW Results'!V84+'Point B RAW Results'!AA84</f>
        <v>0</v>
      </c>
      <c r="F85" s="41"/>
      <c r="AX85" s="32">
        <f>'Point B RAW Results'!A11</f>
        <v>0</v>
      </c>
      <c r="AY85" s="14">
        <v>20</v>
      </c>
      <c r="AZ85" s="14">
        <v>0</v>
      </c>
      <c r="BA85" s="15">
        <f>B12-$BF$3</f>
        <v>-20</v>
      </c>
      <c r="BB85" s="16">
        <f>C12-$BF$3</f>
        <v>-20</v>
      </c>
      <c r="BC85" s="17"/>
      <c r="BD85" s="18"/>
    </row>
    <row r="86" spans="1:56" x14ac:dyDescent="0.35">
      <c r="A86" s="32">
        <f>'Point B RAW Results'!A85</f>
        <v>0</v>
      </c>
      <c r="B86" s="33">
        <f>'Point B RAW Results'!H85+'Point B RAW Results'!M85+'Point B RAW Results'!R85+'Point B RAW Results'!W85</f>
        <v>0</v>
      </c>
      <c r="C86" s="33">
        <f>'Point B RAW Results'!I85+'Point B RAW Results'!N85+'Point B RAW Results'!S85+'Point B RAW Results'!X85</f>
        <v>0</v>
      </c>
      <c r="D86" s="33">
        <f>('Point B RAW Results'!J85+'Point B RAW Results'!K85+'Point B RAW Results'!O85+'Point B RAW Results'!P85+'Point B RAW Results'!T85+'Point B RAW Results'!U85+'Point B RAW Results'!Y85+'Point B RAW Results'!Z85)/2</f>
        <v>0</v>
      </c>
      <c r="E86" s="33">
        <f>'Point B RAW Results'!L85+'Point B RAW Results'!Q85+'Point B RAW Results'!V85+'Point B RAW Results'!AA85</f>
        <v>0</v>
      </c>
      <c r="F86" s="41"/>
      <c r="AX86" s="32"/>
      <c r="AY86" s="14">
        <v>20</v>
      </c>
      <c r="AZ86" s="14">
        <v>0</v>
      </c>
      <c r="BA86" s="15"/>
      <c r="BB86" s="16">
        <f t="shared" ref="BB86" si="31">BB85</f>
        <v>-20</v>
      </c>
      <c r="BC86" s="17">
        <f>D12-$BF$3</f>
        <v>-20</v>
      </c>
      <c r="BD86" s="18"/>
    </row>
    <row r="87" spans="1:56" x14ac:dyDescent="0.35">
      <c r="A87" s="32">
        <f>'Point B RAW Results'!A86</f>
        <v>0</v>
      </c>
      <c r="B87" s="33">
        <f>'Point B RAW Results'!H86+'Point B RAW Results'!M86+'Point B RAW Results'!R86+'Point B RAW Results'!W86</f>
        <v>0</v>
      </c>
      <c r="C87" s="33">
        <f>'Point B RAW Results'!I86+'Point B RAW Results'!N86+'Point B RAW Results'!S86+'Point B RAW Results'!X86</f>
        <v>0</v>
      </c>
      <c r="D87" s="33">
        <f>('Point B RAW Results'!J86+'Point B RAW Results'!K86+'Point B RAW Results'!O86+'Point B RAW Results'!P86+'Point B RAW Results'!T86+'Point B RAW Results'!U86+'Point B RAW Results'!Y86+'Point B RAW Results'!Z86)/2</f>
        <v>0</v>
      </c>
      <c r="E87" s="33">
        <f>'Point B RAW Results'!L86+'Point B RAW Results'!Q86+'Point B RAW Results'!V86+'Point B RAW Results'!AA86</f>
        <v>0</v>
      </c>
      <c r="F87" s="41"/>
      <c r="AX87" s="32"/>
      <c r="AY87" s="14">
        <v>20</v>
      </c>
      <c r="AZ87" s="14">
        <v>20</v>
      </c>
      <c r="BA87" s="15"/>
      <c r="BB87" s="16"/>
      <c r="BC87" s="17">
        <f t="shared" ref="BC87" si="32">BC86</f>
        <v>-20</v>
      </c>
      <c r="BD87" s="18"/>
    </row>
    <row r="88" spans="1:56" x14ac:dyDescent="0.35">
      <c r="A88" s="32">
        <f>'Point B RAW Results'!A87</f>
        <v>0</v>
      </c>
      <c r="B88" s="33">
        <f>'Point B RAW Results'!H87+'Point B RAW Results'!M87+'Point B RAW Results'!R87+'Point B RAW Results'!W87</f>
        <v>0</v>
      </c>
      <c r="C88" s="33">
        <f>'Point B RAW Results'!I87+'Point B RAW Results'!N87+'Point B RAW Results'!S87+'Point B RAW Results'!X87</f>
        <v>0</v>
      </c>
      <c r="D88" s="33">
        <f>('Point B RAW Results'!J87+'Point B RAW Results'!K87+'Point B RAW Results'!O87+'Point B RAW Results'!P87+'Point B RAW Results'!T87+'Point B RAW Results'!U87+'Point B RAW Results'!Y87+'Point B RAW Results'!Z87)/2</f>
        <v>0</v>
      </c>
      <c r="E88" s="33">
        <f>'Point B RAW Results'!L87+'Point B RAW Results'!Q87+'Point B RAW Results'!V87+'Point B RAW Results'!AA87</f>
        <v>0</v>
      </c>
      <c r="F88" s="41"/>
      <c r="AX88" s="32"/>
      <c r="AY88" s="14">
        <v>0</v>
      </c>
      <c r="AZ88" s="14">
        <v>20</v>
      </c>
      <c r="BA88" s="15"/>
      <c r="BB88" s="16"/>
      <c r="BC88" s="17"/>
      <c r="BD88" s="18"/>
    </row>
    <row r="89" spans="1:56" x14ac:dyDescent="0.35">
      <c r="A89" s="32">
        <f>'Point B RAW Results'!A88</f>
        <v>0</v>
      </c>
      <c r="B89" s="33">
        <f>'Point B RAW Results'!H88+'Point B RAW Results'!M88+'Point B RAW Results'!R88+'Point B RAW Results'!W88</f>
        <v>0</v>
      </c>
      <c r="C89" s="33">
        <f>'Point B RAW Results'!I88+'Point B RAW Results'!N88+'Point B RAW Results'!S88+'Point B RAW Results'!X88</f>
        <v>0</v>
      </c>
      <c r="D89" s="33">
        <f>('Point B RAW Results'!J88+'Point B RAW Results'!K88+'Point B RAW Results'!O88+'Point B RAW Results'!P88+'Point B RAW Results'!T88+'Point B RAW Results'!U88+'Point B RAW Results'!Y88+'Point B RAW Results'!Z88)/2</f>
        <v>0</v>
      </c>
      <c r="E89" s="33">
        <f>'Point B RAW Results'!L88+'Point B RAW Results'!Q88+'Point B RAW Results'!V88+'Point B RAW Results'!AA88</f>
        <v>0</v>
      </c>
      <c r="F89" s="41"/>
      <c r="AX89" s="32"/>
      <c r="AY89" s="14">
        <v>0</v>
      </c>
      <c r="AZ89" s="14">
        <v>20</v>
      </c>
      <c r="BA89" s="15"/>
      <c r="BB89" s="16"/>
      <c r="BC89" s="17"/>
      <c r="BD89" s="18"/>
    </row>
    <row r="90" spans="1:56" x14ac:dyDescent="0.35">
      <c r="A90" s="32">
        <f>'Point B RAW Results'!A89</f>
        <v>0</v>
      </c>
      <c r="B90" s="33">
        <f>'Point B RAW Results'!H89+'Point B RAW Results'!M89+'Point B RAW Results'!R89+'Point B RAW Results'!W89</f>
        <v>0</v>
      </c>
      <c r="C90" s="33">
        <f>'Point B RAW Results'!I89+'Point B RAW Results'!N89+'Point B RAW Results'!S89+'Point B RAW Results'!X89</f>
        <v>0</v>
      </c>
      <c r="D90" s="33">
        <f>('Point B RAW Results'!J89+'Point B RAW Results'!K89+'Point B RAW Results'!O89+'Point B RAW Results'!P89+'Point B RAW Results'!T89+'Point B RAW Results'!U89+'Point B RAW Results'!Y89+'Point B RAW Results'!Z89)/2</f>
        <v>0</v>
      </c>
      <c r="E90" s="33">
        <f>'Point B RAW Results'!L89+'Point B RAW Results'!Q89+'Point B RAW Results'!V89+'Point B RAW Results'!AA89</f>
        <v>0</v>
      </c>
      <c r="F90" s="41"/>
      <c r="AX90" s="32"/>
      <c r="AY90" s="14">
        <v>0</v>
      </c>
      <c r="AZ90" s="14">
        <v>20</v>
      </c>
      <c r="BA90" s="15"/>
      <c r="BB90" s="16"/>
      <c r="BC90" s="17"/>
      <c r="BD90" s="18"/>
    </row>
    <row r="91" spans="1:56" x14ac:dyDescent="0.35">
      <c r="A91" s="32">
        <f>'Point B RAW Results'!A90</f>
        <v>0</v>
      </c>
      <c r="B91" s="33">
        <f>'Point B RAW Results'!H90+'Point B RAW Results'!M90+'Point B RAW Results'!R90+'Point B RAW Results'!W90</f>
        <v>0</v>
      </c>
      <c r="C91" s="33">
        <f>'Point B RAW Results'!I90+'Point B RAW Results'!N90+'Point B RAW Results'!S90+'Point B RAW Results'!X90</f>
        <v>0</v>
      </c>
      <c r="D91" s="33">
        <f>('Point B RAW Results'!J90+'Point B RAW Results'!K90+'Point B RAW Results'!O90+'Point B RAW Results'!P90+'Point B RAW Results'!T90+'Point B RAW Results'!U90+'Point B RAW Results'!Y90+'Point B RAW Results'!Z90)/2</f>
        <v>0</v>
      </c>
      <c r="E91" s="33">
        <f>'Point B RAW Results'!L90+'Point B RAW Results'!Q90+'Point B RAW Results'!V90+'Point B RAW Results'!AA90</f>
        <v>0</v>
      </c>
      <c r="F91" s="41"/>
      <c r="AX91" s="32"/>
      <c r="AY91" s="14">
        <v>20</v>
      </c>
      <c r="AZ91" s="14">
        <v>20</v>
      </c>
      <c r="BA91" s="15"/>
      <c r="BB91" s="16"/>
      <c r="BC91" s="17"/>
      <c r="BD91" s="18">
        <f>E12-$BF$3</f>
        <v>-20</v>
      </c>
    </row>
    <row r="92" spans="1:56" x14ac:dyDescent="0.35">
      <c r="A92" s="32">
        <f>'Point B RAW Results'!A91</f>
        <v>0</v>
      </c>
      <c r="B92" s="33">
        <f>'Point B RAW Results'!H91+'Point B RAW Results'!M91+'Point B RAW Results'!R91+'Point B RAW Results'!W91</f>
        <v>0</v>
      </c>
      <c r="C92" s="33">
        <f>'Point B RAW Results'!I91+'Point B RAW Results'!N91+'Point B RAW Results'!S91+'Point B RAW Results'!X91</f>
        <v>0</v>
      </c>
      <c r="D92" s="33">
        <f>('Point B RAW Results'!J91+'Point B RAW Results'!K91+'Point B RAW Results'!O91+'Point B RAW Results'!P91+'Point B RAW Results'!T91+'Point B RAW Results'!U91+'Point B RAW Results'!Y91+'Point B RAW Results'!Z91)/2</f>
        <v>0</v>
      </c>
      <c r="E92" s="33">
        <f>'Point B RAW Results'!L91+'Point B RAW Results'!Q91+'Point B RAW Results'!V91+'Point B RAW Results'!AA91</f>
        <v>0</v>
      </c>
      <c r="F92" s="41"/>
      <c r="AX92" s="32"/>
      <c r="AY92" s="14">
        <v>20</v>
      </c>
      <c r="AZ92" s="14">
        <v>0</v>
      </c>
      <c r="BA92" s="15">
        <f t="shared" ref="BA92" si="33">BA85</f>
        <v>-20</v>
      </c>
      <c r="BB92" s="16"/>
      <c r="BC92" s="17"/>
      <c r="BD92" s="18">
        <f t="shared" ref="BD92" si="34">BD91</f>
        <v>-20</v>
      </c>
    </row>
    <row r="93" spans="1:56" x14ac:dyDescent="0.35">
      <c r="A93" s="32">
        <f>'Point B RAW Results'!A92</f>
        <v>0</v>
      </c>
      <c r="B93" s="33">
        <f>'Point B RAW Results'!H92+'Point B RAW Results'!M92+'Point B RAW Results'!R92+'Point B RAW Results'!W92</f>
        <v>0</v>
      </c>
      <c r="C93" s="33">
        <f>'Point B RAW Results'!I92+'Point B RAW Results'!N92+'Point B RAW Results'!S92+'Point B RAW Results'!X92</f>
        <v>0</v>
      </c>
      <c r="D93" s="33">
        <f>('Point B RAW Results'!J92+'Point B RAW Results'!K92+'Point B RAW Results'!O92+'Point B RAW Results'!P92+'Point B RAW Results'!T92+'Point B RAW Results'!U92+'Point B RAW Results'!Y92+'Point B RAW Results'!Z92)/2</f>
        <v>0</v>
      </c>
      <c r="E93" s="33">
        <f>'Point B RAW Results'!L92+'Point B RAW Results'!Q92+'Point B RAW Results'!V92+'Point B RAW Results'!AA92</f>
        <v>0</v>
      </c>
      <c r="F93" s="41"/>
      <c r="AX93" s="32" t="s">
        <v>50</v>
      </c>
      <c r="AY93" s="63" t="s">
        <v>79</v>
      </c>
      <c r="AZ93" s="63" t="s">
        <v>80</v>
      </c>
      <c r="BA93" s="66" t="s">
        <v>5</v>
      </c>
      <c r="BB93" s="67" t="s">
        <v>6</v>
      </c>
      <c r="BC93" s="68" t="s">
        <v>3</v>
      </c>
      <c r="BD93" s="69" t="s">
        <v>4</v>
      </c>
    </row>
    <row r="94" spans="1:56" x14ac:dyDescent="0.35">
      <c r="A94" s="32">
        <f>'Point B RAW Results'!A93</f>
        <v>0</v>
      </c>
      <c r="B94" s="33">
        <f>'Point B RAW Results'!H93+'Point B RAW Results'!M93+'Point B RAW Results'!R93+'Point B RAW Results'!W93</f>
        <v>0</v>
      </c>
      <c r="C94" s="33">
        <f>'Point B RAW Results'!I93+'Point B RAW Results'!N93+'Point B RAW Results'!S93+'Point B RAW Results'!X93</f>
        <v>0</v>
      </c>
      <c r="D94" s="33">
        <f>('Point B RAW Results'!J93+'Point B RAW Results'!K93+'Point B RAW Results'!O93+'Point B RAW Results'!P93+'Point B RAW Results'!T93+'Point B RAW Results'!U93+'Point B RAW Results'!Y93+'Point B RAW Results'!Z93)/2</f>
        <v>0</v>
      </c>
      <c r="E94" s="33">
        <f>'Point B RAW Results'!L93+'Point B RAW Results'!Q93+'Point B RAW Results'!V93+'Point B RAW Results'!AA93</f>
        <v>0</v>
      </c>
      <c r="F94" s="41"/>
      <c r="AX94" s="32">
        <f>'Point B RAW Results'!A12</f>
        <v>0</v>
      </c>
      <c r="AY94" s="14">
        <v>20</v>
      </c>
      <c r="AZ94" s="14">
        <v>0</v>
      </c>
      <c r="BA94" s="15">
        <f>B13-$BF$3</f>
        <v>-20</v>
      </c>
      <c r="BB94" s="16">
        <f>C13-$BF$3</f>
        <v>-20</v>
      </c>
      <c r="BC94" s="17"/>
      <c r="BD94" s="18"/>
    </row>
    <row r="95" spans="1:56" x14ac:dyDescent="0.35">
      <c r="A95" s="32">
        <f>'Point B RAW Results'!A94</f>
        <v>0</v>
      </c>
      <c r="B95" s="33">
        <f>'Point B RAW Results'!H94+'Point B RAW Results'!M94+'Point B RAW Results'!R94+'Point B RAW Results'!W94</f>
        <v>0</v>
      </c>
      <c r="C95" s="33">
        <f>'Point B RAW Results'!I94+'Point B RAW Results'!N94+'Point B RAW Results'!S94+'Point B RAW Results'!X94</f>
        <v>0</v>
      </c>
      <c r="D95" s="33">
        <f>('Point B RAW Results'!J94+'Point B RAW Results'!K94+'Point B RAW Results'!O94+'Point B RAW Results'!P94+'Point B RAW Results'!T94+'Point B RAW Results'!U94+'Point B RAW Results'!Y94+'Point B RAW Results'!Z94)/2</f>
        <v>0</v>
      </c>
      <c r="E95" s="33">
        <f>'Point B RAW Results'!L94+'Point B RAW Results'!Q94+'Point B RAW Results'!V94+'Point B RAW Results'!AA94</f>
        <v>0</v>
      </c>
      <c r="F95" s="41"/>
      <c r="AX95" s="32"/>
      <c r="AY95" s="14">
        <v>20</v>
      </c>
      <c r="AZ95" s="14">
        <v>0</v>
      </c>
      <c r="BA95" s="15"/>
      <c r="BB95" s="16">
        <f t="shared" ref="BB95" si="35">BB94</f>
        <v>-20</v>
      </c>
      <c r="BC95" s="17">
        <f>D13-$BF$3</f>
        <v>-20</v>
      </c>
      <c r="BD95" s="18"/>
    </row>
    <row r="96" spans="1:56" x14ac:dyDescent="0.35">
      <c r="A96" s="32">
        <f>'Point B RAW Results'!A95</f>
        <v>0</v>
      </c>
      <c r="B96" s="33">
        <f>'Point B RAW Results'!H95+'Point B RAW Results'!M95+'Point B RAW Results'!R95+'Point B RAW Results'!W95</f>
        <v>0</v>
      </c>
      <c r="C96" s="33">
        <f>'Point B RAW Results'!I95+'Point B RAW Results'!N95+'Point B RAW Results'!S95+'Point B RAW Results'!X95</f>
        <v>0</v>
      </c>
      <c r="D96" s="33">
        <f>('Point B RAW Results'!J95+'Point B RAW Results'!K95+'Point B RAW Results'!O95+'Point B RAW Results'!P95+'Point B RAW Results'!T95+'Point B RAW Results'!U95+'Point B RAW Results'!Y95+'Point B RAW Results'!Z95)/2</f>
        <v>0</v>
      </c>
      <c r="E96" s="33">
        <f>'Point B RAW Results'!L95+'Point B RAW Results'!Q95+'Point B RAW Results'!V95+'Point B RAW Results'!AA95</f>
        <v>0</v>
      </c>
      <c r="F96" s="41"/>
      <c r="AX96" s="32"/>
      <c r="AY96" s="14">
        <v>20</v>
      </c>
      <c r="AZ96" s="14">
        <v>20</v>
      </c>
      <c r="BA96" s="15"/>
      <c r="BB96" s="16"/>
      <c r="BC96" s="17">
        <f t="shared" ref="BC96" si="36">BC95</f>
        <v>-20</v>
      </c>
      <c r="BD96" s="18"/>
    </row>
    <row r="97" spans="1:56" x14ac:dyDescent="0.35">
      <c r="A97" s="32">
        <f>'Point B RAW Results'!A96</f>
        <v>0</v>
      </c>
      <c r="B97" s="33">
        <f>'Point B RAW Results'!H96+'Point B RAW Results'!M96+'Point B RAW Results'!R96+'Point B RAW Results'!W96</f>
        <v>0</v>
      </c>
      <c r="C97" s="33">
        <f>'Point B RAW Results'!I96+'Point B RAW Results'!N96+'Point B RAW Results'!S96+'Point B RAW Results'!X96</f>
        <v>0</v>
      </c>
      <c r="D97" s="33">
        <f>('Point B RAW Results'!J96+'Point B RAW Results'!K96+'Point B RAW Results'!O96+'Point B RAW Results'!P96+'Point B RAW Results'!T96+'Point B RAW Results'!U96+'Point B RAW Results'!Y96+'Point B RAW Results'!Z96)/2</f>
        <v>0</v>
      </c>
      <c r="E97" s="33">
        <f>'Point B RAW Results'!L96+'Point B RAW Results'!Q96+'Point B RAW Results'!V96+'Point B RAW Results'!AA96</f>
        <v>0</v>
      </c>
      <c r="F97" s="41"/>
      <c r="AX97" s="32"/>
      <c r="AY97" s="14">
        <v>0</v>
      </c>
      <c r="AZ97" s="14">
        <v>20</v>
      </c>
      <c r="BA97" s="15"/>
      <c r="BB97" s="16"/>
      <c r="BC97" s="17"/>
      <c r="BD97" s="18"/>
    </row>
    <row r="98" spans="1:56" x14ac:dyDescent="0.35">
      <c r="A98" s="32">
        <f>'Point B RAW Results'!A97</f>
        <v>0</v>
      </c>
      <c r="B98" s="33">
        <f>'Point B RAW Results'!H97+'Point B RAW Results'!M97+'Point B RAW Results'!R97+'Point B RAW Results'!W97</f>
        <v>0</v>
      </c>
      <c r="C98" s="33">
        <f>'Point B RAW Results'!I97+'Point B RAW Results'!N97+'Point B RAW Results'!S97+'Point B RAW Results'!X97</f>
        <v>0</v>
      </c>
      <c r="D98" s="33">
        <f>('Point B RAW Results'!J97+'Point B RAW Results'!K97+'Point B RAW Results'!O97+'Point B RAW Results'!P97+'Point B RAW Results'!T97+'Point B RAW Results'!U97+'Point B RAW Results'!Y97+'Point B RAW Results'!Z97)/2</f>
        <v>0</v>
      </c>
      <c r="E98" s="33">
        <f>'Point B RAW Results'!L97+'Point B RAW Results'!Q97+'Point B RAW Results'!V97+'Point B RAW Results'!AA97</f>
        <v>0</v>
      </c>
      <c r="F98" s="41"/>
      <c r="AX98" s="32"/>
      <c r="AY98" s="14">
        <v>0</v>
      </c>
      <c r="AZ98" s="14">
        <v>20</v>
      </c>
      <c r="BA98" s="15"/>
      <c r="BB98" s="16"/>
      <c r="BC98" s="17"/>
      <c r="BD98" s="18"/>
    </row>
    <row r="99" spans="1:56" x14ac:dyDescent="0.35">
      <c r="A99" s="32">
        <f>'Point B RAW Results'!A98</f>
        <v>0</v>
      </c>
      <c r="B99" s="33">
        <f>'Point B RAW Results'!H98+'Point B RAW Results'!M98+'Point B RAW Results'!R98+'Point B RAW Results'!W98</f>
        <v>0</v>
      </c>
      <c r="C99" s="33">
        <f>'Point B RAW Results'!I98+'Point B RAW Results'!N98+'Point B RAW Results'!S98+'Point B RAW Results'!X98</f>
        <v>0</v>
      </c>
      <c r="D99" s="33">
        <f>('Point B RAW Results'!J98+'Point B RAW Results'!K98+'Point B RAW Results'!O98+'Point B RAW Results'!P98+'Point B RAW Results'!T98+'Point B RAW Results'!U98+'Point B RAW Results'!Y98+'Point B RAW Results'!Z98)/2</f>
        <v>0</v>
      </c>
      <c r="E99" s="33">
        <f>'Point B RAW Results'!L98+'Point B RAW Results'!Q98+'Point B RAW Results'!V98+'Point B RAW Results'!AA98</f>
        <v>0</v>
      </c>
      <c r="F99" s="41"/>
      <c r="AX99" s="32"/>
      <c r="AY99" s="14">
        <v>0</v>
      </c>
      <c r="AZ99" s="14">
        <v>20</v>
      </c>
      <c r="BA99" s="15"/>
      <c r="BB99" s="16"/>
      <c r="BC99" s="17"/>
      <c r="BD99" s="18"/>
    </row>
    <row r="100" spans="1:56" x14ac:dyDescent="0.35">
      <c r="A100" s="32">
        <f>'Point B RAW Results'!A99</f>
        <v>0</v>
      </c>
      <c r="B100" s="33">
        <f>'Point B RAW Results'!H99+'Point B RAW Results'!M99+'Point B RAW Results'!R99+'Point B RAW Results'!W99</f>
        <v>0</v>
      </c>
      <c r="C100" s="33">
        <f>'Point B RAW Results'!I99+'Point B RAW Results'!N99+'Point B RAW Results'!S99+'Point B RAW Results'!X99</f>
        <v>0</v>
      </c>
      <c r="D100" s="33">
        <f>('Point B RAW Results'!J99+'Point B RAW Results'!K99+'Point B RAW Results'!O99+'Point B RAW Results'!P99+'Point B RAW Results'!T99+'Point B RAW Results'!U99+'Point B RAW Results'!Y99+'Point B RAW Results'!Z99)/2</f>
        <v>0</v>
      </c>
      <c r="E100" s="33">
        <f>'Point B RAW Results'!L99+'Point B RAW Results'!Q99+'Point B RAW Results'!V99+'Point B RAW Results'!AA99</f>
        <v>0</v>
      </c>
      <c r="F100" s="41"/>
      <c r="AX100" s="32"/>
      <c r="AY100" s="14">
        <v>20</v>
      </c>
      <c r="AZ100" s="14">
        <v>20</v>
      </c>
      <c r="BA100" s="15"/>
      <c r="BB100" s="16"/>
      <c r="BC100" s="17"/>
      <c r="BD100" s="18">
        <f>E13-$BF$3</f>
        <v>-20</v>
      </c>
    </row>
    <row r="101" spans="1:56" x14ac:dyDescent="0.35">
      <c r="A101" s="32">
        <f>'Point B RAW Results'!A100</f>
        <v>0</v>
      </c>
      <c r="B101" s="33">
        <f>'Point B RAW Results'!H100+'Point B RAW Results'!M100+'Point B RAW Results'!R100+'Point B RAW Results'!W100</f>
        <v>0</v>
      </c>
      <c r="C101" s="33">
        <f>'Point B RAW Results'!I100+'Point B RAW Results'!N100+'Point B RAW Results'!S100+'Point B RAW Results'!X100</f>
        <v>0</v>
      </c>
      <c r="D101" s="33">
        <f>('Point B RAW Results'!J100+'Point B RAW Results'!K100+'Point B RAW Results'!O100+'Point B RAW Results'!P100+'Point B RAW Results'!T100+'Point B RAW Results'!U100+'Point B RAW Results'!Y100+'Point B RAW Results'!Z100)/2</f>
        <v>0</v>
      </c>
      <c r="E101" s="33">
        <f>'Point B RAW Results'!L100+'Point B RAW Results'!Q100+'Point B RAW Results'!V100+'Point B RAW Results'!AA100</f>
        <v>0</v>
      </c>
      <c r="F101" s="41"/>
      <c r="AX101" s="32"/>
      <c r="AY101" s="14">
        <v>20</v>
      </c>
      <c r="AZ101" s="14">
        <v>0</v>
      </c>
      <c r="BA101" s="15">
        <f t="shared" ref="BA101" si="37">BA94</f>
        <v>-20</v>
      </c>
      <c r="BB101" s="16"/>
      <c r="BC101" s="17"/>
      <c r="BD101" s="18">
        <f t="shared" ref="BD101" si="38">BD100</f>
        <v>-20</v>
      </c>
    </row>
    <row r="102" spans="1:56" x14ac:dyDescent="0.35">
      <c r="A102" s="32">
        <f>'Point B RAW Results'!A101</f>
        <v>0</v>
      </c>
      <c r="B102" s="33">
        <f>'Point B RAW Results'!H101+'Point B RAW Results'!M101+'Point B RAW Results'!R101+'Point B RAW Results'!W101</f>
        <v>0</v>
      </c>
      <c r="C102" s="33">
        <f>'Point B RAW Results'!I101+'Point B RAW Results'!N101+'Point B RAW Results'!S101+'Point B RAW Results'!X101</f>
        <v>0</v>
      </c>
      <c r="D102" s="33">
        <f>('Point B RAW Results'!J101+'Point B RAW Results'!K101+'Point B RAW Results'!O101+'Point B RAW Results'!P101+'Point B RAW Results'!T101+'Point B RAW Results'!U101+'Point B RAW Results'!Y101+'Point B RAW Results'!Z101)/2</f>
        <v>0</v>
      </c>
      <c r="E102" s="33">
        <f>'Point B RAW Results'!L101+'Point B RAW Results'!Q101+'Point B RAW Results'!V101+'Point B RAW Results'!AA101</f>
        <v>0</v>
      </c>
      <c r="F102" s="41"/>
      <c r="AX102" s="32" t="s">
        <v>50</v>
      </c>
      <c r="AY102" s="63" t="s">
        <v>79</v>
      </c>
      <c r="AZ102" s="63" t="s">
        <v>80</v>
      </c>
      <c r="BA102" s="66" t="s">
        <v>5</v>
      </c>
      <c r="BB102" s="67" t="s">
        <v>6</v>
      </c>
      <c r="BC102" s="68" t="s">
        <v>3</v>
      </c>
      <c r="BD102" s="69" t="s">
        <v>4</v>
      </c>
    </row>
    <row r="103" spans="1:56" x14ac:dyDescent="0.35">
      <c r="A103" s="32">
        <f>'Point B RAW Results'!A102</f>
        <v>0</v>
      </c>
      <c r="B103" s="33">
        <f>'Point B RAW Results'!H102+'Point B RAW Results'!M102+'Point B RAW Results'!R102+'Point B RAW Results'!W102</f>
        <v>0</v>
      </c>
      <c r="C103" s="33">
        <f>'Point B RAW Results'!I102+'Point B RAW Results'!N102+'Point B RAW Results'!S102+'Point B RAW Results'!X102</f>
        <v>0</v>
      </c>
      <c r="D103" s="33">
        <f>('Point B RAW Results'!J102+'Point B RAW Results'!K102+'Point B RAW Results'!O102+'Point B RAW Results'!P102+'Point B RAW Results'!T102+'Point B RAW Results'!U102+'Point B RAW Results'!Y102+'Point B RAW Results'!Z102)/2</f>
        <v>0</v>
      </c>
      <c r="E103" s="33">
        <f>'Point B RAW Results'!L102+'Point B RAW Results'!Q102+'Point B RAW Results'!V102+'Point B RAW Results'!AA102</f>
        <v>0</v>
      </c>
      <c r="F103" s="41"/>
      <c r="AX103" s="32">
        <f>'Point B RAW Results'!A13</f>
        <v>0</v>
      </c>
      <c r="AY103" s="14">
        <v>20</v>
      </c>
      <c r="AZ103" s="14">
        <v>0</v>
      </c>
      <c r="BA103" s="15">
        <f>B14-$BF$3</f>
        <v>-20</v>
      </c>
      <c r="BB103" s="16">
        <f>C14-$BF$3</f>
        <v>-20</v>
      </c>
      <c r="BC103" s="17"/>
      <c r="BD103" s="18"/>
    </row>
    <row r="104" spans="1:56" x14ac:dyDescent="0.35">
      <c r="A104" s="32">
        <f>'Point B RAW Results'!A103</f>
        <v>0</v>
      </c>
      <c r="B104" s="33">
        <f>'Point B RAW Results'!H103+'Point B RAW Results'!M103+'Point B RAW Results'!R103+'Point B RAW Results'!W103</f>
        <v>0</v>
      </c>
      <c r="C104" s="33">
        <f>'Point B RAW Results'!I103+'Point B RAW Results'!N103+'Point B RAW Results'!S103+'Point B RAW Results'!X103</f>
        <v>0</v>
      </c>
      <c r="D104" s="33">
        <f>('Point B RAW Results'!J103+'Point B RAW Results'!K103+'Point B RAW Results'!O103+'Point B RAW Results'!P103+'Point B RAW Results'!T103+'Point B RAW Results'!U103+'Point B RAW Results'!Y103+'Point B RAW Results'!Z103)/2</f>
        <v>0</v>
      </c>
      <c r="E104" s="33">
        <f>'Point B RAW Results'!L103+'Point B RAW Results'!Q103+'Point B RAW Results'!V103+'Point B RAW Results'!AA103</f>
        <v>0</v>
      </c>
      <c r="F104" s="41"/>
      <c r="AX104" s="32"/>
      <c r="AY104" s="14">
        <v>20</v>
      </c>
      <c r="AZ104" s="14">
        <v>0</v>
      </c>
      <c r="BA104" s="15"/>
      <c r="BB104" s="16">
        <f t="shared" ref="BB104" si="39">BB103</f>
        <v>-20</v>
      </c>
      <c r="BC104" s="17">
        <f>D14-$BF$3</f>
        <v>-20</v>
      </c>
      <c r="BD104" s="18"/>
    </row>
    <row r="105" spans="1:56" x14ac:dyDescent="0.35">
      <c r="A105" s="32">
        <f>'Point B RAW Results'!A104</f>
        <v>0</v>
      </c>
      <c r="B105" s="33">
        <f>'Point B RAW Results'!H104+'Point B RAW Results'!M104+'Point B RAW Results'!R104+'Point B RAW Results'!W104</f>
        <v>0</v>
      </c>
      <c r="C105" s="33">
        <f>'Point B RAW Results'!I104+'Point B RAW Results'!N104+'Point B RAW Results'!S104+'Point B RAW Results'!X104</f>
        <v>0</v>
      </c>
      <c r="D105" s="33">
        <f>('Point B RAW Results'!J104+'Point B RAW Results'!K104+'Point B RAW Results'!O104+'Point B RAW Results'!P104+'Point B RAW Results'!T104+'Point B RAW Results'!U104+'Point B RAW Results'!Y104+'Point B RAW Results'!Z104)/2</f>
        <v>0</v>
      </c>
      <c r="E105" s="33">
        <f>'Point B RAW Results'!L104+'Point B RAW Results'!Q104+'Point B RAW Results'!V104+'Point B RAW Results'!AA104</f>
        <v>0</v>
      </c>
      <c r="F105" s="41"/>
      <c r="AX105" s="32"/>
      <c r="AY105" s="14">
        <v>20</v>
      </c>
      <c r="AZ105" s="14">
        <v>20</v>
      </c>
      <c r="BA105" s="15"/>
      <c r="BB105" s="16"/>
      <c r="BC105" s="17">
        <f t="shared" ref="BC105" si="40">BC104</f>
        <v>-20</v>
      </c>
      <c r="BD105" s="18"/>
    </row>
    <row r="106" spans="1:56" x14ac:dyDescent="0.35">
      <c r="A106" s="32">
        <f>'Point B RAW Results'!A105</f>
        <v>0</v>
      </c>
      <c r="B106" s="33">
        <f>'Point B RAW Results'!H105+'Point B RAW Results'!M105+'Point B RAW Results'!R105+'Point B RAW Results'!W105</f>
        <v>0</v>
      </c>
      <c r="C106" s="33">
        <f>'Point B RAW Results'!I105+'Point B RAW Results'!N105+'Point B RAW Results'!S105+'Point B RAW Results'!X105</f>
        <v>0</v>
      </c>
      <c r="D106" s="33">
        <f>('Point B RAW Results'!J105+'Point B RAW Results'!K105+'Point B RAW Results'!O105+'Point B RAW Results'!P105+'Point B RAW Results'!T105+'Point B RAW Results'!U105+'Point B RAW Results'!Y105+'Point B RAW Results'!Z105)/2</f>
        <v>0</v>
      </c>
      <c r="E106" s="33">
        <f>'Point B RAW Results'!L105+'Point B RAW Results'!Q105+'Point B RAW Results'!V105+'Point B RAW Results'!AA105</f>
        <v>0</v>
      </c>
      <c r="F106" s="41"/>
      <c r="AX106" s="32"/>
      <c r="AY106" s="14">
        <v>0</v>
      </c>
      <c r="AZ106" s="14">
        <v>20</v>
      </c>
      <c r="BA106" s="15"/>
      <c r="BB106" s="16"/>
      <c r="BC106" s="17"/>
      <c r="BD106" s="18"/>
    </row>
    <row r="107" spans="1:56" x14ac:dyDescent="0.35">
      <c r="A107" s="32">
        <f>'Point B RAW Results'!A106</f>
        <v>0</v>
      </c>
      <c r="B107" s="33">
        <f>'Point B RAW Results'!H106+'Point B RAW Results'!M106+'Point B RAW Results'!R106+'Point B RAW Results'!W106</f>
        <v>0</v>
      </c>
      <c r="C107" s="33">
        <f>'Point B RAW Results'!I106+'Point B RAW Results'!N106+'Point B RAW Results'!S106+'Point B RAW Results'!X106</f>
        <v>0</v>
      </c>
      <c r="D107" s="33">
        <f>('Point B RAW Results'!J106+'Point B RAW Results'!K106+'Point B RAW Results'!O106+'Point B RAW Results'!P106+'Point B RAW Results'!T106+'Point B RAW Results'!U106+'Point B RAW Results'!Y106+'Point B RAW Results'!Z106)/2</f>
        <v>0</v>
      </c>
      <c r="E107" s="33">
        <f>'Point B RAW Results'!L106+'Point B RAW Results'!Q106+'Point B RAW Results'!V106+'Point B RAW Results'!AA106</f>
        <v>0</v>
      </c>
      <c r="F107" s="41"/>
      <c r="AX107" s="32"/>
      <c r="AY107" s="14">
        <v>0</v>
      </c>
      <c r="AZ107" s="14">
        <v>20</v>
      </c>
      <c r="BA107" s="15"/>
      <c r="BB107" s="16"/>
      <c r="BC107" s="17"/>
      <c r="BD107" s="18"/>
    </row>
    <row r="108" spans="1:56" x14ac:dyDescent="0.35">
      <c r="A108" s="32">
        <f>'Point B RAW Results'!A107</f>
        <v>0</v>
      </c>
      <c r="B108" s="33">
        <f>'Point B RAW Results'!H107+'Point B RAW Results'!M107+'Point B RAW Results'!R107+'Point B RAW Results'!W107</f>
        <v>0</v>
      </c>
      <c r="C108" s="33">
        <f>'Point B RAW Results'!I107+'Point B RAW Results'!N107+'Point B RAW Results'!S107+'Point B RAW Results'!X107</f>
        <v>0</v>
      </c>
      <c r="D108" s="33">
        <f>('Point B RAW Results'!J107+'Point B RAW Results'!K107+'Point B RAW Results'!O107+'Point B RAW Results'!P107+'Point B RAW Results'!T107+'Point B RAW Results'!U107+'Point B RAW Results'!Y107+'Point B RAW Results'!Z107)/2</f>
        <v>0</v>
      </c>
      <c r="E108" s="33">
        <f>'Point B RAW Results'!L107+'Point B RAW Results'!Q107+'Point B RAW Results'!V107+'Point B RAW Results'!AA107</f>
        <v>0</v>
      </c>
      <c r="F108" s="41"/>
      <c r="AX108" s="32"/>
      <c r="AY108" s="14">
        <v>0</v>
      </c>
      <c r="AZ108" s="14">
        <v>20</v>
      </c>
      <c r="BA108" s="15"/>
      <c r="BB108" s="16"/>
      <c r="BC108" s="17"/>
      <c r="BD108" s="18"/>
    </row>
    <row r="109" spans="1:56" x14ac:dyDescent="0.35">
      <c r="A109" s="32">
        <f>'Point B RAW Results'!A108</f>
        <v>0</v>
      </c>
      <c r="B109" s="33">
        <f>'Point B RAW Results'!H108+'Point B RAW Results'!M108+'Point B RAW Results'!R108+'Point B RAW Results'!W108</f>
        <v>0</v>
      </c>
      <c r="C109" s="33">
        <f>'Point B RAW Results'!I108+'Point B RAW Results'!N108+'Point B RAW Results'!S108+'Point B RAW Results'!X108</f>
        <v>0</v>
      </c>
      <c r="D109" s="33">
        <f>('Point B RAW Results'!J108+'Point B RAW Results'!K108+'Point B RAW Results'!O108+'Point B RAW Results'!P108+'Point B RAW Results'!T108+'Point B RAW Results'!U108+'Point B RAW Results'!Y108+'Point B RAW Results'!Z108)/2</f>
        <v>0</v>
      </c>
      <c r="E109" s="33">
        <f>'Point B RAW Results'!L108+'Point B RAW Results'!Q108+'Point B RAW Results'!V108+'Point B RAW Results'!AA108</f>
        <v>0</v>
      </c>
      <c r="F109" s="41"/>
      <c r="AX109" s="32"/>
      <c r="AY109" s="14">
        <v>20</v>
      </c>
      <c r="AZ109" s="14">
        <v>20</v>
      </c>
      <c r="BA109" s="15"/>
      <c r="BB109" s="16"/>
      <c r="BC109" s="17"/>
      <c r="BD109" s="18">
        <f>E14-$BF$3</f>
        <v>-20</v>
      </c>
    </row>
    <row r="110" spans="1:56" x14ac:dyDescent="0.35">
      <c r="A110" s="32">
        <f>'Point B RAW Results'!A109</f>
        <v>0</v>
      </c>
      <c r="B110" s="33">
        <f>'Point B RAW Results'!H109+'Point B RAW Results'!M109+'Point B RAW Results'!R109+'Point B RAW Results'!W109</f>
        <v>0</v>
      </c>
      <c r="C110" s="33">
        <f>'Point B RAW Results'!I109+'Point B RAW Results'!N109+'Point B RAW Results'!S109+'Point B RAW Results'!X109</f>
        <v>0</v>
      </c>
      <c r="D110" s="33">
        <f>('Point B RAW Results'!J109+'Point B RAW Results'!K109+'Point B RAW Results'!O109+'Point B RAW Results'!P109+'Point B RAW Results'!T109+'Point B RAW Results'!U109+'Point B RAW Results'!Y109+'Point B RAW Results'!Z109)/2</f>
        <v>0</v>
      </c>
      <c r="E110" s="33">
        <f>'Point B RAW Results'!L109+'Point B RAW Results'!Q109+'Point B RAW Results'!V109+'Point B RAW Results'!AA109</f>
        <v>0</v>
      </c>
      <c r="F110" s="41"/>
      <c r="AX110" s="32"/>
      <c r="AY110" s="14">
        <v>20</v>
      </c>
      <c r="AZ110" s="14">
        <v>0</v>
      </c>
      <c r="BA110" s="15">
        <f t="shared" ref="BA110" si="41">BA103</f>
        <v>-20</v>
      </c>
      <c r="BB110" s="16"/>
      <c r="BC110" s="17"/>
      <c r="BD110" s="18">
        <f t="shared" ref="BD110" si="42">BD109</f>
        <v>-20</v>
      </c>
    </row>
    <row r="111" spans="1:56" x14ac:dyDescent="0.35">
      <c r="A111" s="32">
        <f>'Point B RAW Results'!A110</f>
        <v>0</v>
      </c>
      <c r="B111" s="33">
        <f>'Point B RAW Results'!H110+'Point B RAW Results'!M110+'Point B RAW Results'!R110+'Point B RAW Results'!W110</f>
        <v>0</v>
      </c>
      <c r="C111" s="33">
        <f>'Point B RAW Results'!I110+'Point B RAW Results'!N110+'Point B RAW Results'!S110+'Point B RAW Results'!X110</f>
        <v>0</v>
      </c>
      <c r="D111" s="33">
        <f>('Point B RAW Results'!J110+'Point B RAW Results'!K110+'Point B RAW Results'!O110+'Point B RAW Results'!P110+'Point B RAW Results'!T110+'Point B RAW Results'!U110+'Point B RAW Results'!Y110+'Point B RAW Results'!Z110)/2</f>
        <v>0</v>
      </c>
      <c r="E111" s="33">
        <f>'Point B RAW Results'!L110+'Point B RAW Results'!Q110+'Point B RAW Results'!V110+'Point B RAW Results'!AA110</f>
        <v>0</v>
      </c>
      <c r="F111" s="41"/>
      <c r="AX111" s="32" t="s">
        <v>50</v>
      </c>
      <c r="AY111" s="63" t="s">
        <v>79</v>
      </c>
      <c r="AZ111" s="63" t="s">
        <v>80</v>
      </c>
      <c r="BA111" s="66" t="s">
        <v>5</v>
      </c>
      <c r="BB111" s="67" t="s">
        <v>6</v>
      </c>
      <c r="BC111" s="68" t="s">
        <v>3</v>
      </c>
      <c r="BD111" s="69" t="s">
        <v>4</v>
      </c>
    </row>
    <row r="112" spans="1:56" x14ac:dyDescent="0.35">
      <c r="A112" s="32">
        <f>'Point B RAW Results'!A111</f>
        <v>0</v>
      </c>
      <c r="B112" s="33">
        <f>'Point B RAW Results'!H111+'Point B RAW Results'!M111+'Point B RAW Results'!R111+'Point B RAW Results'!W111</f>
        <v>0</v>
      </c>
      <c r="C112" s="33">
        <f>'Point B RAW Results'!I111+'Point B RAW Results'!N111+'Point B RAW Results'!S111+'Point B RAW Results'!X111</f>
        <v>0</v>
      </c>
      <c r="D112" s="33">
        <f>('Point B RAW Results'!J111+'Point B RAW Results'!K111+'Point B RAW Results'!O111+'Point B RAW Results'!P111+'Point B RAW Results'!T111+'Point B RAW Results'!U111+'Point B RAW Results'!Y111+'Point B RAW Results'!Z111)/2</f>
        <v>0</v>
      </c>
      <c r="E112" s="33">
        <f>'Point B RAW Results'!L111+'Point B RAW Results'!Q111+'Point B RAW Results'!V111+'Point B RAW Results'!AA111</f>
        <v>0</v>
      </c>
      <c r="F112" s="41"/>
      <c r="AX112" s="32">
        <f>'Point B RAW Results'!A14</f>
        <v>0</v>
      </c>
      <c r="AY112" s="14">
        <v>20</v>
      </c>
      <c r="AZ112" s="14">
        <v>0</v>
      </c>
      <c r="BA112" s="15">
        <f>B15-$BF$3</f>
        <v>-20</v>
      </c>
      <c r="BB112" s="16">
        <f>C15-$BF$3</f>
        <v>-20</v>
      </c>
      <c r="BC112" s="17"/>
      <c r="BD112" s="18"/>
    </row>
    <row r="113" spans="1:56" x14ac:dyDescent="0.35">
      <c r="A113" s="32">
        <f>'Point B RAW Results'!A112</f>
        <v>0</v>
      </c>
      <c r="B113" s="33">
        <f>'Point B RAW Results'!H112+'Point B RAW Results'!M112+'Point B RAW Results'!R112+'Point B RAW Results'!W112</f>
        <v>0</v>
      </c>
      <c r="C113" s="33">
        <f>'Point B RAW Results'!I112+'Point B RAW Results'!N112+'Point B RAW Results'!S112+'Point B RAW Results'!X112</f>
        <v>0</v>
      </c>
      <c r="D113" s="33">
        <f>('Point B RAW Results'!J112+'Point B RAW Results'!K112+'Point B RAW Results'!O112+'Point B RAW Results'!P112+'Point B RAW Results'!T112+'Point B RAW Results'!U112+'Point B RAW Results'!Y112+'Point B RAW Results'!Z112)/2</f>
        <v>0</v>
      </c>
      <c r="E113" s="33">
        <f>'Point B RAW Results'!L112+'Point B RAW Results'!Q112+'Point B RAW Results'!V112+'Point B RAW Results'!AA112</f>
        <v>0</v>
      </c>
      <c r="F113" s="41"/>
      <c r="AX113" s="32"/>
      <c r="AY113" s="14">
        <v>20</v>
      </c>
      <c r="AZ113" s="14">
        <v>0</v>
      </c>
      <c r="BA113" s="15"/>
      <c r="BB113" s="16">
        <f t="shared" ref="BB113" si="43">BB112</f>
        <v>-20</v>
      </c>
      <c r="BC113" s="17">
        <f>D15-$BF$3</f>
        <v>-20</v>
      </c>
      <c r="BD113" s="18"/>
    </row>
    <row r="114" spans="1:56" x14ac:dyDescent="0.35">
      <c r="A114" s="32">
        <f>'Point B RAW Results'!A113</f>
        <v>0</v>
      </c>
      <c r="B114" s="33">
        <f>'Point B RAW Results'!H113+'Point B RAW Results'!M113+'Point B RAW Results'!R113+'Point B RAW Results'!W113</f>
        <v>0</v>
      </c>
      <c r="C114" s="33">
        <f>'Point B RAW Results'!I113+'Point B RAW Results'!N113+'Point B RAW Results'!S113+'Point B RAW Results'!X113</f>
        <v>0</v>
      </c>
      <c r="D114" s="33">
        <f>('Point B RAW Results'!J113+'Point B RAW Results'!K113+'Point B RAW Results'!O113+'Point B RAW Results'!P113+'Point B RAW Results'!T113+'Point B RAW Results'!U113+'Point B RAW Results'!Y113+'Point B RAW Results'!Z113)/2</f>
        <v>0</v>
      </c>
      <c r="E114" s="33">
        <f>'Point B RAW Results'!L113+'Point B RAW Results'!Q113+'Point B RAW Results'!V113+'Point B RAW Results'!AA113</f>
        <v>0</v>
      </c>
      <c r="F114" s="41"/>
      <c r="AX114" s="32"/>
      <c r="AY114" s="14">
        <v>20</v>
      </c>
      <c r="AZ114" s="14">
        <v>20</v>
      </c>
      <c r="BA114" s="15"/>
      <c r="BB114" s="16"/>
      <c r="BC114" s="17">
        <f t="shared" ref="BC114" si="44">BC113</f>
        <v>-20</v>
      </c>
      <c r="BD114" s="18"/>
    </row>
    <row r="115" spans="1:56" x14ac:dyDescent="0.35">
      <c r="A115" s="32">
        <f>'Point B RAW Results'!A114</f>
        <v>0</v>
      </c>
      <c r="B115" s="33">
        <f>'Point B RAW Results'!H114+'Point B RAW Results'!M114+'Point B RAW Results'!R114+'Point B RAW Results'!W114</f>
        <v>0</v>
      </c>
      <c r="C115" s="33">
        <f>'Point B RAW Results'!I114+'Point B RAW Results'!N114+'Point B RAW Results'!S114+'Point B RAW Results'!X114</f>
        <v>0</v>
      </c>
      <c r="D115" s="33">
        <f>('Point B RAW Results'!J114+'Point B RAW Results'!K114+'Point B RAW Results'!O114+'Point B RAW Results'!P114+'Point B RAW Results'!T114+'Point B RAW Results'!U114+'Point B RAW Results'!Y114+'Point B RAW Results'!Z114)/2</f>
        <v>0</v>
      </c>
      <c r="E115" s="33">
        <f>'Point B RAW Results'!L114+'Point B RAW Results'!Q114+'Point B RAW Results'!V114+'Point B RAW Results'!AA114</f>
        <v>0</v>
      </c>
      <c r="F115" s="41"/>
      <c r="AX115" s="32"/>
      <c r="AY115" s="14">
        <v>0</v>
      </c>
      <c r="AZ115" s="14">
        <v>20</v>
      </c>
      <c r="BA115" s="15"/>
      <c r="BB115" s="16"/>
      <c r="BC115" s="17"/>
      <c r="BD115" s="18"/>
    </row>
    <row r="116" spans="1:56" x14ac:dyDescent="0.35">
      <c r="A116" s="32">
        <f>'Point B RAW Results'!A115</f>
        <v>0</v>
      </c>
      <c r="B116" s="33">
        <f>'Point B RAW Results'!H115+'Point B RAW Results'!M115+'Point B RAW Results'!R115+'Point B RAW Results'!W115</f>
        <v>0</v>
      </c>
      <c r="C116" s="33">
        <f>'Point B RAW Results'!I115+'Point B RAW Results'!N115+'Point B RAW Results'!S115+'Point B RAW Results'!X115</f>
        <v>0</v>
      </c>
      <c r="D116" s="33">
        <f>('Point B RAW Results'!J115+'Point B RAW Results'!K115+'Point B RAW Results'!O115+'Point B RAW Results'!P115+'Point B RAW Results'!T115+'Point B RAW Results'!U115+'Point B RAW Results'!Y115+'Point B RAW Results'!Z115)/2</f>
        <v>0</v>
      </c>
      <c r="E116" s="33">
        <f>'Point B RAW Results'!L115+'Point B RAW Results'!Q115+'Point B RAW Results'!V115+'Point B RAW Results'!AA115</f>
        <v>0</v>
      </c>
      <c r="F116" s="41"/>
      <c r="AX116" s="32"/>
      <c r="AY116" s="14">
        <v>0</v>
      </c>
      <c r="AZ116" s="14">
        <v>20</v>
      </c>
      <c r="BA116" s="15"/>
      <c r="BB116" s="16"/>
      <c r="BC116" s="17"/>
      <c r="BD116" s="18"/>
    </row>
    <row r="117" spans="1:56" x14ac:dyDescent="0.35">
      <c r="A117" s="32">
        <f>'Point B RAW Results'!A116</f>
        <v>0</v>
      </c>
      <c r="B117" s="33">
        <f>'Point B RAW Results'!H116+'Point B RAW Results'!M116+'Point B RAW Results'!R116+'Point B RAW Results'!W116</f>
        <v>0</v>
      </c>
      <c r="C117" s="33">
        <f>'Point B RAW Results'!I116+'Point B RAW Results'!N116+'Point B RAW Results'!S116+'Point B RAW Results'!X116</f>
        <v>0</v>
      </c>
      <c r="D117" s="33">
        <f>('Point B RAW Results'!J116+'Point B RAW Results'!K116+'Point B RAW Results'!O116+'Point B RAW Results'!P116+'Point B RAW Results'!T116+'Point B RAW Results'!U116+'Point B RAW Results'!Y116+'Point B RAW Results'!Z116)/2</f>
        <v>0</v>
      </c>
      <c r="E117" s="33">
        <f>'Point B RAW Results'!L116+'Point B RAW Results'!Q116+'Point B RAW Results'!V116+'Point B RAW Results'!AA116</f>
        <v>0</v>
      </c>
      <c r="F117" s="41"/>
      <c r="AX117" s="32"/>
      <c r="AY117" s="14">
        <v>0</v>
      </c>
      <c r="AZ117" s="14">
        <v>20</v>
      </c>
      <c r="BA117" s="15"/>
      <c r="BB117" s="16"/>
      <c r="BC117" s="17"/>
      <c r="BD117" s="18"/>
    </row>
    <row r="118" spans="1:56" x14ac:dyDescent="0.35">
      <c r="A118" s="32">
        <f>'Point B RAW Results'!A117</f>
        <v>0</v>
      </c>
      <c r="B118" s="33">
        <f>'Point B RAW Results'!H117+'Point B RAW Results'!M117+'Point B RAW Results'!R117+'Point B RAW Results'!W117</f>
        <v>0</v>
      </c>
      <c r="C118" s="33">
        <f>'Point B RAW Results'!I117+'Point B RAW Results'!N117+'Point B RAW Results'!S117+'Point B RAW Results'!X117</f>
        <v>0</v>
      </c>
      <c r="D118" s="33">
        <f>('Point B RAW Results'!J117+'Point B RAW Results'!K117+'Point B RAW Results'!O117+'Point B RAW Results'!P117+'Point B RAW Results'!T117+'Point B RAW Results'!U117+'Point B RAW Results'!Y117+'Point B RAW Results'!Z117)/2</f>
        <v>0</v>
      </c>
      <c r="E118" s="33">
        <f>'Point B RAW Results'!L117+'Point B RAW Results'!Q117+'Point B RAW Results'!V117+'Point B RAW Results'!AA117</f>
        <v>0</v>
      </c>
      <c r="F118" s="41"/>
      <c r="AX118" s="32"/>
      <c r="AY118" s="14">
        <v>20</v>
      </c>
      <c r="AZ118" s="14">
        <v>20</v>
      </c>
      <c r="BA118" s="15"/>
      <c r="BB118" s="16"/>
      <c r="BC118" s="17"/>
      <c r="BD118" s="18">
        <f>E15-$BF$3</f>
        <v>-20</v>
      </c>
    </row>
    <row r="119" spans="1:56" x14ac:dyDescent="0.35">
      <c r="A119" s="32">
        <f>'Point B RAW Results'!A118</f>
        <v>0</v>
      </c>
      <c r="B119" s="33">
        <f>'Point B RAW Results'!H118+'Point B RAW Results'!M118+'Point B RAW Results'!R118+'Point B RAW Results'!W118</f>
        <v>0</v>
      </c>
      <c r="C119" s="33">
        <f>'Point B RAW Results'!I118+'Point B RAW Results'!N118+'Point B RAW Results'!S118+'Point B RAW Results'!X118</f>
        <v>0</v>
      </c>
      <c r="D119" s="33">
        <f>('Point B RAW Results'!J118+'Point B RAW Results'!K118+'Point B RAW Results'!O118+'Point B RAW Results'!P118+'Point B RAW Results'!T118+'Point B RAW Results'!U118+'Point B RAW Results'!Y118+'Point B RAW Results'!Z118)/2</f>
        <v>0</v>
      </c>
      <c r="E119" s="33">
        <f>'Point B RAW Results'!L118+'Point B RAW Results'!Q118+'Point B RAW Results'!V118+'Point B RAW Results'!AA118</f>
        <v>0</v>
      </c>
      <c r="F119" s="41"/>
      <c r="AX119" s="32"/>
      <c r="AY119" s="14">
        <v>20</v>
      </c>
      <c r="AZ119" s="14">
        <v>0</v>
      </c>
      <c r="BA119" s="15">
        <f t="shared" ref="BA119" si="45">BA112</f>
        <v>-20</v>
      </c>
      <c r="BB119" s="16"/>
      <c r="BC119" s="17"/>
      <c r="BD119" s="18">
        <f t="shared" ref="BD119" si="46">BD118</f>
        <v>-20</v>
      </c>
    </row>
    <row r="120" spans="1:56" x14ac:dyDescent="0.35">
      <c r="A120" s="32">
        <f>'Point B RAW Results'!A119</f>
        <v>0</v>
      </c>
      <c r="B120" s="33">
        <f>'Point B RAW Results'!H119+'Point B RAW Results'!M119+'Point B RAW Results'!R119+'Point B RAW Results'!W119</f>
        <v>0</v>
      </c>
      <c r="C120" s="33">
        <f>'Point B RAW Results'!I119+'Point B RAW Results'!N119+'Point B RAW Results'!S119+'Point B RAW Results'!X119</f>
        <v>0</v>
      </c>
      <c r="D120" s="33">
        <f>('Point B RAW Results'!J119+'Point B RAW Results'!K119+'Point B RAW Results'!O119+'Point B RAW Results'!P119+'Point B RAW Results'!T119+'Point B RAW Results'!U119+'Point B RAW Results'!Y119+'Point B RAW Results'!Z119)/2</f>
        <v>0</v>
      </c>
      <c r="E120" s="33">
        <f>'Point B RAW Results'!L119+'Point B RAW Results'!Q119+'Point B RAW Results'!V119+'Point B RAW Results'!AA119</f>
        <v>0</v>
      </c>
      <c r="F120" s="41"/>
      <c r="AX120" s="32" t="s">
        <v>50</v>
      </c>
      <c r="AY120" s="63" t="s">
        <v>79</v>
      </c>
      <c r="AZ120" s="63" t="s">
        <v>80</v>
      </c>
      <c r="BA120" s="66" t="s">
        <v>5</v>
      </c>
      <c r="BB120" s="67" t="s">
        <v>6</v>
      </c>
      <c r="BC120" s="68" t="s">
        <v>3</v>
      </c>
      <c r="BD120" s="69" t="s">
        <v>4</v>
      </c>
    </row>
    <row r="121" spans="1:56" x14ac:dyDescent="0.35">
      <c r="A121" s="32">
        <f>'Point B RAW Results'!A120</f>
        <v>0</v>
      </c>
      <c r="B121" s="33">
        <f>'Point B RAW Results'!H120+'Point B RAW Results'!M120+'Point B RAW Results'!R120+'Point B RAW Results'!W120</f>
        <v>0</v>
      </c>
      <c r="C121" s="33">
        <f>'Point B RAW Results'!I120+'Point B RAW Results'!N120+'Point B RAW Results'!S120+'Point B RAW Results'!X120</f>
        <v>0</v>
      </c>
      <c r="D121" s="33">
        <f>('Point B RAW Results'!J120+'Point B RAW Results'!K120+'Point B RAW Results'!O120+'Point B RAW Results'!P120+'Point B RAW Results'!T120+'Point B RAW Results'!U120+'Point B RAW Results'!Y120+'Point B RAW Results'!Z120)/2</f>
        <v>0</v>
      </c>
      <c r="E121" s="33">
        <f>'Point B RAW Results'!L120+'Point B RAW Results'!Q120+'Point B RAW Results'!V120+'Point B RAW Results'!AA120</f>
        <v>0</v>
      </c>
      <c r="F121" s="41"/>
      <c r="AX121" s="32">
        <f>'Point B RAW Results'!A15</f>
        <v>0</v>
      </c>
      <c r="AY121" s="14">
        <v>20</v>
      </c>
      <c r="AZ121" s="14">
        <v>0</v>
      </c>
      <c r="BA121" s="15">
        <f>B16-$BF$3</f>
        <v>-20</v>
      </c>
      <c r="BB121" s="16">
        <f>C16-$BF$3</f>
        <v>-20</v>
      </c>
      <c r="BC121" s="17"/>
      <c r="BD121" s="18"/>
    </row>
    <row r="122" spans="1:56" x14ac:dyDescent="0.35">
      <c r="A122" s="32">
        <f>'Point B RAW Results'!A121</f>
        <v>0</v>
      </c>
      <c r="B122" s="33">
        <f>'Point B RAW Results'!H121+'Point B RAW Results'!M121+'Point B RAW Results'!R121+'Point B RAW Results'!W121</f>
        <v>0</v>
      </c>
      <c r="C122" s="33">
        <f>'Point B RAW Results'!I121+'Point B RAW Results'!N121+'Point B RAW Results'!S121+'Point B RAW Results'!X121</f>
        <v>0</v>
      </c>
      <c r="D122" s="33">
        <f>('Point B RAW Results'!J121+'Point B RAW Results'!K121+'Point B RAW Results'!O121+'Point B RAW Results'!P121+'Point B RAW Results'!T121+'Point B RAW Results'!U121+'Point B RAW Results'!Y121+'Point B RAW Results'!Z121)/2</f>
        <v>0</v>
      </c>
      <c r="E122" s="33">
        <f>'Point B RAW Results'!L121+'Point B RAW Results'!Q121+'Point B RAW Results'!V121+'Point B RAW Results'!AA121</f>
        <v>0</v>
      </c>
      <c r="F122" s="41"/>
      <c r="AX122" s="32"/>
      <c r="AY122" s="14">
        <v>20</v>
      </c>
      <c r="AZ122" s="14">
        <v>0</v>
      </c>
      <c r="BA122" s="15"/>
      <c r="BB122" s="16">
        <f t="shared" ref="BB122" si="47">BB121</f>
        <v>-20</v>
      </c>
      <c r="BC122" s="17">
        <f>D16-$BF$3</f>
        <v>-20</v>
      </c>
      <c r="BD122" s="18"/>
    </row>
    <row r="123" spans="1:56" x14ac:dyDescent="0.35">
      <c r="A123" s="32">
        <f>'Point B RAW Results'!A122</f>
        <v>0</v>
      </c>
      <c r="B123" s="33">
        <f>'Point B RAW Results'!H122+'Point B RAW Results'!M122+'Point B RAW Results'!R122+'Point B RAW Results'!W122</f>
        <v>0</v>
      </c>
      <c r="C123" s="33">
        <f>'Point B RAW Results'!I122+'Point B RAW Results'!N122+'Point B RAW Results'!S122+'Point B RAW Results'!X122</f>
        <v>0</v>
      </c>
      <c r="D123" s="33">
        <f>('Point B RAW Results'!J122+'Point B RAW Results'!K122+'Point B RAW Results'!O122+'Point B RAW Results'!P122+'Point B RAW Results'!T122+'Point B RAW Results'!U122+'Point B RAW Results'!Y122+'Point B RAW Results'!Z122)/2</f>
        <v>0</v>
      </c>
      <c r="E123" s="33">
        <f>'Point B RAW Results'!L122+'Point B RAW Results'!Q122+'Point B RAW Results'!V122+'Point B RAW Results'!AA122</f>
        <v>0</v>
      </c>
      <c r="F123" s="41"/>
      <c r="AX123" s="32"/>
      <c r="AY123" s="14">
        <v>20</v>
      </c>
      <c r="AZ123" s="14">
        <v>20</v>
      </c>
      <c r="BA123" s="15"/>
      <c r="BB123" s="16"/>
      <c r="BC123" s="17">
        <f t="shared" ref="BC123" si="48">BC122</f>
        <v>-20</v>
      </c>
      <c r="BD123" s="18"/>
    </row>
    <row r="124" spans="1:56" x14ac:dyDescent="0.35">
      <c r="A124" s="32">
        <f>'Point B RAW Results'!A123</f>
        <v>0</v>
      </c>
      <c r="B124" s="33">
        <f>'Point B RAW Results'!H123+'Point B RAW Results'!M123+'Point B RAW Results'!R123+'Point B RAW Results'!W123</f>
        <v>0</v>
      </c>
      <c r="C124" s="33">
        <f>'Point B RAW Results'!I123+'Point B RAW Results'!N123+'Point B RAW Results'!S123+'Point B RAW Results'!X123</f>
        <v>0</v>
      </c>
      <c r="D124" s="33">
        <f>('Point B RAW Results'!J123+'Point B RAW Results'!K123+'Point B RAW Results'!O123+'Point B RAW Results'!P123+'Point B RAW Results'!T123+'Point B RAW Results'!U123+'Point B RAW Results'!Y123+'Point B RAW Results'!Z123)/2</f>
        <v>0</v>
      </c>
      <c r="E124" s="33">
        <f>'Point B RAW Results'!L123+'Point B RAW Results'!Q123+'Point B RAW Results'!V123+'Point B RAW Results'!AA123</f>
        <v>0</v>
      </c>
      <c r="F124" s="41"/>
      <c r="AX124" s="32"/>
      <c r="AY124" s="14">
        <v>0</v>
      </c>
      <c r="AZ124" s="14">
        <v>20</v>
      </c>
      <c r="BA124" s="15"/>
      <c r="BB124" s="16"/>
      <c r="BC124" s="17"/>
      <c r="BD124" s="18"/>
    </row>
    <row r="125" spans="1:56" x14ac:dyDescent="0.35">
      <c r="A125" s="32">
        <f>'Point B RAW Results'!A124</f>
        <v>0</v>
      </c>
      <c r="B125" s="33">
        <f>'Point B RAW Results'!H124+'Point B RAW Results'!M124+'Point B RAW Results'!R124+'Point B RAW Results'!W124</f>
        <v>0</v>
      </c>
      <c r="C125" s="33">
        <f>'Point B RAW Results'!I124+'Point B RAW Results'!N124+'Point B RAW Results'!S124+'Point B RAW Results'!X124</f>
        <v>0</v>
      </c>
      <c r="D125" s="33">
        <f>('Point B RAW Results'!J124+'Point B RAW Results'!K124+'Point B RAW Results'!O124+'Point B RAW Results'!P124+'Point B RAW Results'!T124+'Point B RAW Results'!U124+'Point B RAW Results'!Y124+'Point B RAW Results'!Z124)/2</f>
        <v>0</v>
      </c>
      <c r="E125" s="33">
        <f>'Point B RAW Results'!L124+'Point B RAW Results'!Q124+'Point B RAW Results'!V124+'Point B RAW Results'!AA124</f>
        <v>0</v>
      </c>
      <c r="F125" s="41"/>
      <c r="AX125" s="32"/>
      <c r="AY125" s="14">
        <v>0</v>
      </c>
      <c r="AZ125" s="14">
        <v>20</v>
      </c>
      <c r="BA125" s="15"/>
      <c r="BB125" s="16"/>
      <c r="BC125" s="17"/>
      <c r="BD125" s="18"/>
    </row>
    <row r="126" spans="1:56" x14ac:dyDescent="0.35">
      <c r="A126" s="32">
        <f>'Point B RAW Results'!A125</f>
        <v>0</v>
      </c>
      <c r="B126" s="33">
        <f>'Point B RAW Results'!H125+'Point B RAW Results'!M125+'Point B RAW Results'!R125+'Point B RAW Results'!W125</f>
        <v>0</v>
      </c>
      <c r="C126" s="33">
        <f>'Point B RAW Results'!I125+'Point B RAW Results'!N125+'Point B RAW Results'!S125+'Point B RAW Results'!X125</f>
        <v>0</v>
      </c>
      <c r="D126" s="33">
        <f>('Point B RAW Results'!J125+'Point B RAW Results'!K125+'Point B RAW Results'!O125+'Point B RAW Results'!P125+'Point B RAW Results'!T125+'Point B RAW Results'!U125+'Point B RAW Results'!Y125+'Point B RAW Results'!Z125)/2</f>
        <v>0</v>
      </c>
      <c r="E126" s="33">
        <f>'Point B RAW Results'!L125+'Point B RAW Results'!Q125+'Point B RAW Results'!V125+'Point B RAW Results'!AA125</f>
        <v>0</v>
      </c>
      <c r="F126" s="41"/>
      <c r="AX126" s="32"/>
      <c r="AY126" s="14">
        <v>0</v>
      </c>
      <c r="AZ126" s="14">
        <v>20</v>
      </c>
      <c r="BA126" s="15"/>
      <c r="BB126" s="16"/>
      <c r="BC126" s="17"/>
      <c r="BD126" s="18"/>
    </row>
    <row r="127" spans="1:56" x14ac:dyDescent="0.35">
      <c r="A127" s="32">
        <f>'Point B RAW Results'!A126</f>
        <v>0</v>
      </c>
      <c r="B127" s="33">
        <f>'Point B RAW Results'!H126+'Point B RAW Results'!M126+'Point B RAW Results'!R126+'Point B RAW Results'!W126</f>
        <v>0</v>
      </c>
      <c r="C127" s="33">
        <f>'Point B RAW Results'!I126+'Point B RAW Results'!N126+'Point B RAW Results'!S126+'Point B RAW Results'!X126</f>
        <v>0</v>
      </c>
      <c r="D127" s="33">
        <f>('Point B RAW Results'!J126+'Point B RAW Results'!K126+'Point B RAW Results'!O126+'Point B RAW Results'!P126+'Point B RAW Results'!T126+'Point B RAW Results'!U126+'Point B RAW Results'!Y126+'Point B RAW Results'!Z126)/2</f>
        <v>0</v>
      </c>
      <c r="E127" s="33">
        <f>'Point B RAW Results'!L126+'Point B RAW Results'!Q126+'Point B RAW Results'!V126+'Point B RAW Results'!AA126</f>
        <v>0</v>
      </c>
      <c r="F127" s="41"/>
      <c r="AX127" s="32"/>
      <c r="AY127" s="14">
        <v>20</v>
      </c>
      <c r="AZ127" s="14">
        <v>20</v>
      </c>
      <c r="BA127" s="15"/>
      <c r="BB127" s="16"/>
      <c r="BC127" s="17"/>
      <c r="BD127" s="18">
        <f>E16-$BF$3</f>
        <v>-20</v>
      </c>
    </row>
    <row r="128" spans="1:56" x14ac:dyDescent="0.35">
      <c r="A128" s="32">
        <f>'Point B RAW Results'!A127</f>
        <v>0</v>
      </c>
      <c r="B128" s="33">
        <f>'Point B RAW Results'!H127+'Point B RAW Results'!M127+'Point B RAW Results'!R127+'Point B RAW Results'!W127</f>
        <v>0</v>
      </c>
      <c r="C128" s="33">
        <f>'Point B RAW Results'!I127+'Point B RAW Results'!N127+'Point B RAW Results'!S127+'Point B RAW Results'!X127</f>
        <v>0</v>
      </c>
      <c r="D128" s="33">
        <f>('Point B RAW Results'!J127+'Point B RAW Results'!K127+'Point B RAW Results'!O127+'Point B RAW Results'!P127+'Point B RAW Results'!T127+'Point B RAW Results'!U127+'Point B RAW Results'!Y127+'Point B RAW Results'!Z127)/2</f>
        <v>0</v>
      </c>
      <c r="E128" s="33">
        <f>'Point B RAW Results'!L127+'Point B RAW Results'!Q127+'Point B RAW Results'!V127+'Point B RAW Results'!AA127</f>
        <v>0</v>
      </c>
      <c r="F128" s="41"/>
      <c r="AX128" s="32"/>
      <c r="AY128" s="14">
        <v>20</v>
      </c>
      <c r="AZ128" s="14">
        <v>0</v>
      </c>
      <c r="BA128" s="15">
        <f t="shared" ref="BA128" si="49">BA121</f>
        <v>-20</v>
      </c>
      <c r="BB128" s="16"/>
      <c r="BC128" s="17"/>
      <c r="BD128" s="18">
        <f t="shared" ref="BD128" si="50">BD127</f>
        <v>-20</v>
      </c>
    </row>
    <row r="129" spans="1:56" x14ac:dyDescent="0.35">
      <c r="A129" s="32">
        <f>'Point B RAW Results'!A128</f>
        <v>0</v>
      </c>
      <c r="B129" s="33">
        <f>'Point B RAW Results'!H128+'Point B RAW Results'!M128+'Point B RAW Results'!R128+'Point B RAW Results'!W128</f>
        <v>0</v>
      </c>
      <c r="C129" s="33">
        <f>'Point B RAW Results'!I128+'Point B RAW Results'!N128+'Point B RAW Results'!S128+'Point B RAW Results'!X128</f>
        <v>0</v>
      </c>
      <c r="D129" s="33">
        <f>('Point B RAW Results'!J128+'Point B RAW Results'!K128+'Point B RAW Results'!O128+'Point B RAW Results'!P128+'Point B RAW Results'!T128+'Point B RAW Results'!U128+'Point B RAW Results'!Y128+'Point B RAW Results'!Z128)/2</f>
        <v>0</v>
      </c>
      <c r="E129" s="33">
        <f>'Point B RAW Results'!L128+'Point B RAW Results'!Q128+'Point B RAW Results'!V128+'Point B RAW Results'!AA128</f>
        <v>0</v>
      </c>
      <c r="F129" s="41"/>
      <c r="AX129" s="32" t="s">
        <v>50</v>
      </c>
      <c r="AY129" s="63" t="s">
        <v>79</v>
      </c>
      <c r="AZ129" s="63" t="s">
        <v>80</v>
      </c>
      <c r="BA129" s="66" t="s">
        <v>5</v>
      </c>
      <c r="BB129" s="67" t="s">
        <v>6</v>
      </c>
      <c r="BC129" s="68" t="s">
        <v>3</v>
      </c>
      <c r="BD129" s="69" t="s">
        <v>4</v>
      </c>
    </row>
    <row r="130" spans="1:56" x14ac:dyDescent="0.35">
      <c r="A130" s="32">
        <f>'Point B RAW Results'!A129</f>
        <v>0</v>
      </c>
      <c r="B130" s="33">
        <f>'Point B RAW Results'!H129+'Point B RAW Results'!M129+'Point B RAW Results'!R129+'Point B RAW Results'!W129</f>
        <v>0</v>
      </c>
      <c r="C130" s="33">
        <f>'Point B RAW Results'!I129+'Point B RAW Results'!N129+'Point B RAW Results'!S129+'Point B RAW Results'!X129</f>
        <v>0</v>
      </c>
      <c r="D130" s="33">
        <f>('Point B RAW Results'!J129+'Point B RAW Results'!K129+'Point B RAW Results'!O129+'Point B RAW Results'!P129+'Point B RAW Results'!T129+'Point B RAW Results'!U129+'Point B RAW Results'!Y129+'Point B RAW Results'!Z129)/2</f>
        <v>0</v>
      </c>
      <c r="E130" s="33">
        <f>'Point B RAW Results'!L129+'Point B RAW Results'!Q129+'Point B RAW Results'!V129+'Point B RAW Results'!AA129</f>
        <v>0</v>
      </c>
      <c r="F130" s="41"/>
      <c r="AX130" s="32">
        <f>'Point B RAW Results'!A16</f>
        <v>0</v>
      </c>
      <c r="AY130" s="14">
        <v>20</v>
      </c>
      <c r="AZ130" s="14">
        <v>0</v>
      </c>
      <c r="BA130" s="15">
        <f>B17-$BF$3</f>
        <v>-20</v>
      </c>
      <c r="BB130" s="16">
        <f>C17-$BF$3</f>
        <v>-20</v>
      </c>
      <c r="BC130" s="17"/>
      <c r="BD130" s="18"/>
    </row>
    <row r="131" spans="1:56" x14ac:dyDescent="0.35">
      <c r="A131" s="32">
        <f>'Point B RAW Results'!A130</f>
        <v>0</v>
      </c>
      <c r="B131" s="33">
        <f>'Point B RAW Results'!H130+'Point B RAW Results'!M130+'Point B RAW Results'!R130+'Point B RAW Results'!W130</f>
        <v>0</v>
      </c>
      <c r="C131" s="33">
        <f>'Point B RAW Results'!I130+'Point B RAW Results'!N130+'Point B RAW Results'!S130+'Point B RAW Results'!X130</f>
        <v>0</v>
      </c>
      <c r="D131" s="33">
        <f>('Point B RAW Results'!J130+'Point B RAW Results'!K130+'Point B RAW Results'!O130+'Point B RAW Results'!P130+'Point B RAW Results'!T130+'Point B RAW Results'!U130+'Point B RAW Results'!Y130+'Point B RAW Results'!Z130)/2</f>
        <v>0</v>
      </c>
      <c r="E131" s="33">
        <f>'Point B RAW Results'!L130+'Point B RAW Results'!Q130+'Point B RAW Results'!V130+'Point B RAW Results'!AA130</f>
        <v>0</v>
      </c>
      <c r="F131" s="41"/>
      <c r="AX131" s="32"/>
      <c r="AY131" s="14">
        <v>20</v>
      </c>
      <c r="AZ131" s="14">
        <v>0</v>
      </c>
      <c r="BA131" s="15"/>
      <c r="BB131" s="16">
        <f t="shared" ref="BB131" si="51">BB130</f>
        <v>-20</v>
      </c>
      <c r="BC131" s="17">
        <f>D17-$BF$3</f>
        <v>-20</v>
      </c>
      <c r="BD131" s="18"/>
    </row>
    <row r="132" spans="1:56" x14ac:dyDescent="0.35">
      <c r="A132" s="32">
        <f>'Point B RAW Results'!A131</f>
        <v>0</v>
      </c>
      <c r="B132" s="33">
        <f>'Point B RAW Results'!H131+'Point B RAW Results'!M131+'Point B RAW Results'!R131+'Point B RAW Results'!W131</f>
        <v>0</v>
      </c>
      <c r="C132" s="33">
        <f>'Point B RAW Results'!I131+'Point B RAW Results'!N131+'Point B RAW Results'!S131+'Point B RAW Results'!X131</f>
        <v>0</v>
      </c>
      <c r="D132" s="33">
        <f>('Point B RAW Results'!J131+'Point B RAW Results'!K131+'Point B RAW Results'!O131+'Point B RAW Results'!P131+'Point B RAW Results'!T131+'Point B RAW Results'!U131+'Point B RAW Results'!Y131+'Point B RAW Results'!Z131)/2</f>
        <v>0</v>
      </c>
      <c r="E132" s="33">
        <f>'Point B RAW Results'!L131+'Point B RAW Results'!Q131+'Point B RAW Results'!V131+'Point B RAW Results'!AA131</f>
        <v>0</v>
      </c>
      <c r="F132" s="41"/>
      <c r="AX132" s="32"/>
      <c r="AY132" s="14">
        <v>20</v>
      </c>
      <c r="AZ132" s="14">
        <v>20</v>
      </c>
      <c r="BA132" s="15"/>
      <c r="BB132" s="16"/>
      <c r="BC132" s="17">
        <f t="shared" ref="BC132" si="52">BC131</f>
        <v>-20</v>
      </c>
      <c r="BD132" s="18"/>
    </row>
    <row r="133" spans="1:56" x14ac:dyDescent="0.35">
      <c r="A133" s="32">
        <f>'Point B RAW Results'!A132</f>
        <v>0</v>
      </c>
      <c r="B133" s="33">
        <f>'Point B RAW Results'!H132+'Point B RAW Results'!M132+'Point B RAW Results'!R132+'Point B RAW Results'!W132</f>
        <v>0</v>
      </c>
      <c r="C133" s="33">
        <f>'Point B RAW Results'!I132+'Point B RAW Results'!N132+'Point B RAW Results'!S132+'Point B RAW Results'!X132</f>
        <v>0</v>
      </c>
      <c r="D133" s="33">
        <f>('Point B RAW Results'!J132+'Point B RAW Results'!K132+'Point B RAW Results'!O132+'Point B RAW Results'!P132+'Point B RAW Results'!T132+'Point B RAW Results'!U132+'Point B RAW Results'!Y132+'Point B RAW Results'!Z132)/2</f>
        <v>0</v>
      </c>
      <c r="E133" s="33">
        <f>'Point B RAW Results'!L132+'Point B RAW Results'!Q132+'Point B RAW Results'!V132+'Point B RAW Results'!AA132</f>
        <v>0</v>
      </c>
      <c r="F133" s="41"/>
      <c r="AX133" s="32"/>
      <c r="AY133" s="14">
        <v>0</v>
      </c>
      <c r="AZ133" s="14">
        <v>20</v>
      </c>
      <c r="BA133" s="15"/>
      <c r="BB133" s="16"/>
      <c r="BC133" s="17"/>
      <c r="BD133" s="18"/>
    </row>
    <row r="134" spans="1:56" x14ac:dyDescent="0.35">
      <c r="A134" s="32">
        <f>'Point B RAW Results'!A133</f>
        <v>0</v>
      </c>
      <c r="B134" s="33">
        <f>'Point B RAW Results'!H133+'Point B RAW Results'!M133+'Point B RAW Results'!R133+'Point B RAW Results'!W133</f>
        <v>0</v>
      </c>
      <c r="C134" s="33">
        <f>'Point B RAW Results'!I133+'Point B RAW Results'!N133+'Point B RAW Results'!S133+'Point B RAW Results'!X133</f>
        <v>0</v>
      </c>
      <c r="D134" s="33">
        <f>('Point B RAW Results'!J133+'Point B RAW Results'!K133+'Point B RAW Results'!O133+'Point B RAW Results'!P133+'Point B RAW Results'!T133+'Point B RAW Results'!U133+'Point B RAW Results'!Y133+'Point B RAW Results'!Z133)/2</f>
        <v>0</v>
      </c>
      <c r="E134" s="33">
        <f>'Point B RAW Results'!L133+'Point B RAW Results'!Q133+'Point B RAW Results'!V133+'Point B RAW Results'!AA133</f>
        <v>0</v>
      </c>
      <c r="F134" s="41"/>
      <c r="AX134" s="32"/>
      <c r="AY134" s="14">
        <v>0</v>
      </c>
      <c r="AZ134" s="14">
        <v>20</v>
      </c>
      <c r="BA134" s="15"/>
      <c r="BB134" s="16"/>
      <c r="BC134" s="17"/>
      <c r="BD134" s="18"/>
    </row>
    <row r="135" spans="1:56" x14ac:dyDescent="0.35">
      <c r="A135" s="32">
        <f>'Point B RAW Results'!A134</f>
        <v>0</v>
      </c>
      <c r="B135" s="33">
        <f>'Point B RAW Results'!H134+'Point B RAW Results'!M134+'Point B RAW Results'!R134+'Point B RAW Results'!W134</f>
        <v>0</v>
      </c>
      <c r="C135" s="33">
        <f>'Point B RAW Results'!I134+'Point B RAW Results'!N134+'Point B RAW Results'!S134+'Point B RAW Results'!X134</f>
        <v>0</v>
      </c>
      <c r="D135" s="33">
        <f>('Point B RAW Results'!J134+'Point B RAW Results'!K134+'Point B RAW Results'!O134+'Point B RAW Results'!P134+'Point B RAW Results'!T134+'Point B RAW Results'!U134+'Point B RAW Results'!Y134+'Point B RAW Results'!Z134)/2</f>
        <v>0</v>
      </c>
      <c r="E135" s="33">
        <f>'Point B RAW Results'!L134+'Point B RAW Results'!Q134+'Point B RAW Results'!V134+'Point B RAW Results'!AA134</f>
        <v>0</v>
      </c>
      <c r="F135" s="41"/>
      <c r="AX135" s="32"/>
      <c r="AY135" s="14">
        <v>0</v>
      </c>
      <c r="AZ135" s="14">
        <v>20</v>
      </c>
      <c r="BA135" s="15"/>
      <c r="BB135" s="16"/>
      <c r="BC135" s="17"/>
      <c r="BD135" s="18"/>
    </row>
    <row r="136" spans="1:56" x14ac:dyDescent="0.35">
      <c r="A136" s="32">
        <f>'Point B RAW Results'!A135</f>
        <v>0</v>
      </c>
      <c r="B136" s="33">
        <f>'Point B RAW Results'!H135+'Point B RAW Results'!M135+'Point B RAW Results'!R135+'Point B RAW Results'!W135</f>
        <v>0</v>
      </c>
      <c r="C136" s="33">
        <f>'Point B RAW Results'!I135+'Point B RAW Results'!N135+'Point B RAW Results'!S135+'Point B RAW Results'!X135</f>
        <v>0</v>
      </c>
      <c r="D136" s="33">
        <f>('Point B RAW Results'!J135+'Point B RAW Results'!K135+'Point B RAW Results'!O135+'Point B RAW Results'!P135+'Point B RAW Results'!T135+'Point B RAW Results'!U135+'Point B RAW Results'!Y135+'Point B RAW Results'!Z135)/2</f>
        <v>0</v>
      </c>
      <c r="E136" s="33">
        <f>'Point B RAW Results'!L135+'Point B RAW Results'!Q135+'Point B RAW Results'!V135+'Point B RAW Results'!AA135</f>
        <v>0</v>
      </c>
      <c r="F136" s="41"/>
      <c r="AX136" s="32"/>
      <c r="AY136" s="14">
        <v>20</v>
      </c>
      <c r="AZ136" s="14">
        <v>20</v>
      </c>
      <c r="BA136" s="15"/>
      <c r="BB136" s="16"/>
      <c r="BC136" s="17"/>
      <c r="BD136" s="18">
        <f>E17-$BF$3</f>
        <v>-20</v>
      </c>
    </row>
    <row r="137" spans="1:56" x14ac:dyDescent="0.35">
      <c r="A137" s="32">
        <f>'Point B RAW Results'!A136</f>
        <v>0</v>
      </c>
      <c r="B137" s="33">
        <f>'Point B RAW Results'!H136+'Point B RAW Results'!M136+'Point B RAW Results'!R136+'Point B RAW Results'!W136</f>
        <v>0</v>
      </c>
      <c r="C137" s="33">
        <f>'Point B RAW Results'!I136+'Point B RAW Results'!N136+'Point B RAW Results'!S136+'Point B RAW Results'!X136</f>
        <v>0</v>
      </c>
      <c r="D137" s="33">
        <f>('Point B RAW Results'!J136+'Point B RAW Results'!K136+'Point B RAW Results'!O136+'Point B RAW Results'!P136+'Point B RAW Results'!T136+'Point B RAW Results'!U136+'Point B RAW Results'!Y136+'Point B RAW Results'!Z136)/2</f>
        <v>0</v>
      </c>
      <c r="E137" s="33">
        <f>'Point B RAW Results'!L136+'Point B RAW Results'!Q136+'Point B RAW Results'!V136+'Point B RAW Results'!AA136</f>
        <v>0</v>
      </c>
      <c r="F137" s="41"/>
      <c r="AX137" s="32"/>
      <c r="AY137" s="14">
        <v>20</v>
      </c>
      <c r="AZ137" s="14">
        <v>0</v>
      </c>
      <c r="BA137" s="15">
        <f t="shared" ref="BA137" si="53">BA130</f>
        <v>-20</v>
      </c>
      <c r="BB137" s="16"/>
      <c r="BC137" s="17"/>
      <c r="BD137" s="18">
        <f t="shared" ref="BD137" si="54">BD136</f>
        <v>-20</v>
      </c>
    </row>
    <row r="138" spans="1:56" x14ac:dyDescent="0.35">
      <c r="A138" s="32">
        <f>'Point B RAW Results'!A137</f>
        <v>0</v>
      </c>
      <c r="B138" s="33">
        <f>'Point B RAW Results'!H137+'Point B RAW Results'!M137+'Point B RAW Results'!R137+'Point B RAW Results'!W137</f>
        <v>0</v>
      </c>
      <c r="C138" s="33">
        <f>'Point B RAW Results'!I137+'Point B RAW Results'!N137+'Point B RAW Results'!S137+'Point B RAW Results'!X137</f>
        <v>0</v>
      </c>
      <c r="D138" s="33">
        <f>('Point B RAW Results'!J137+'Point B RAW Results'!K137+'Point B RAW Results'!O137+'Point B RAW Results'!P137+'Point B RAW Results'!T137+'Point B RAW Results'!U137+'Point B RAW Results'!Y137+'Point B RAW Results'!Z137)/2</f>
        <v>0</v>
      </c>
      <c r="E138" s="33">
        <f>'Point B RAW Results'!L137+'Point B RAW Results'!Q137+'Point B RAW Results'!V137+'Point B RAW Results'!AA137</f>
        <v>0</v>
      </c>
      <c r="F138" s="41"/>
      <c r="AX138" s="32" t="s">
        <v>50</v>
      </c>
      <c r="AY138" s="63" t="s">
        <v>79</v>
      </c>
      <c r="AZ138" s="63" t="s">
        <v>80</v>
      </c>
      <c r="BA138" s="66" t="s">
        <v>5</v>
      </c>
      <c r="BB138" s="67" t="s">
        <v>6</v>
      </c>
      <c r="BC138" s="68" t="s">
        <v>3</v>
      </c>
      <c r="BD138" s="69" t="s">
        <v>4</v>
      </c>
    </row>
    <row r="139" spans="1:56" x14ac:dyDescent="0.35">
      <c r="A139" s="32">
        <f>'Point B RAW Results'!A138</f>
        <v>0</v>
      </c>
      <c r="B139" s="33">
        <f>'Point B RAW Results'!H138+'Point B RAW Results'!M138+'Point B RAW Results'!R138+'Point B RAW Results'!W138</f>
        <v>0</v>
      </c>
      <c r="C139" s="33">
        <f>'Point B RAW Results'!I138+'Point B RAW Results'!N138+'Point B RAW Results'!S138+'Point B RAW Results'!X138</f>
        <v>0</v>
      </c>
      <c r="D139" s="33">
        <f>('Point B RAW Results'!J138+'Point B RAW Results'!K138+'Point B RAW Results'!O138+'Point B RAW Results'!P138+'Point B RAW Results'!T138+'Point B RAW Results'!U138+'Point B RAW Results'!Y138+'Point B RAW Results'!Z138)/2</f>
        <v>0</v>
      </c>
      <c r="E139" s="33">
        <f>'Point B RAW Results'!L138+'Point B RAW Results'!Q138+'Point B RAW Results'!V138+'Point B RAW Results'!AA138</f>
        <v>0</v>
      </c>
      <c r="F139" s="41"/>
      <c r="AX139" s="32">
        <f>'Point B RAW Results'!A17</f>
        <v>0</v>
      </c>
      <c r="AY139" s="14">
        <v>20</v>
      </c>
      <c r="AZ139" s="14">
        <v>0</v>
      </c>
      <c r="BA139" s="15">
        <f>B18-$BF$3</f>
        <v>-20</v>
      </c>
      <c r="BB139" s="16">
        <f>C18-$BF$3</f>
        <v>-20</v>
      </c>
      <c r="BC139" s="17"/>
      <c r="BD139" s="18"/>
    </row>
    <row r="140" spans="1:56" x14ac:dyDescent="0.35">
      <c r="A140" s="32">
        <f>'Point B RAW Results'!A139</f>
        <v>0</v>
      </c>
      <c r="B140" s="33">
        <f>'Point B RAW Results'!H139+'Point B RAW Results'!M139+'Point B RAW Results'!R139+'Point B RAW Results'!W139</f>
        <v>0</v>
      </c>
      <c r="C140" s="33">
        <f>'Point B RAW Results'!I139+'Point B RAW Results'!N139+'Point B RAW Results'!S139+'Point B RAW Results'!X139</f>
        <v>0</v>
      </c>
      <c r="D140" s="33">
        <f>('Point B RAW Results'!J139+'Point B RAW Results'!K139+'Point B RAW Results'!O139+'Point B RAW Results'!P139+'Point B RAW Results'!T139+'Point B RAW Results'!U139+'Point B RAW Results'!Y139+'Point B RAW Results'!Z139)/2</f>
        <v>0</v>
      </c>
      <c r="E140" s="33">
        <f>'Point B RAW Results'!L139+'Point B RAW Results'!Q139+'Point B RAW Results'!V139+'Point B RAW Results'!AA139</f>
        <v>0</v>
      </c>
      <c r="F140" s="41"/>
      <c r="AX140" s="32"/>
      <c r="AY140" s="14">
        <v>20</v>
      </c>
      <c r="AZ140" s="14">
        <v>0</v>
      </c>
      <c r="BA140" s="15"/>
      <c r="BB140" s="16">
        <f t="shared" ref="BB140" si="55">BB139</f>
        <v>-20</v>
      </c>
      <c r="BC140" s="17">
        <f>D18-$BF$3</f>
        <v>-20</v>
      </c>
      <c r="BD140" s="18"/>
    </row>
    <row r="141" spans="1:56" x14ac:dyDescent="0.35">
      <c r="A141" s="32">
        <f>'Point B RAW Results'!A140</f>
        <v>0</v>
      </c>
      <c r="B141" s="33">
        <f>'Point B RAW Results'!H140+'Point B RAW Results'!M140+'Point B RAW Results'!R140+'Point B RAW Results'!W140</f>
        <v>0</v>
      </c>
      <c r="C141" s="33">
        <f>'Point B RAW Results'!I140+'Point B RAW Results'!N140+'Point B RAW Results'!S140+'Point B RAW Results'!X140</f>
        <v>0</v>
      </c>
      <c r="D141" s="33">
        <f>('Point B RAW Results'!J140+'Point B RAW Results'!K140+'Point B RAW Results'!O140+'Point B RAW Results'!P140+'Point B RAW Results'!T140+'Point B RAW Results'!U140+'Point B RAW Results'!Y140+'Point B RAW Results'!Z140)/2</f>
        <v>0</v>
      </c>
      <c r="E141" s="33">
        <f>'Point B RAW Results'!L140+'Point B RAW Results'!Q140+'Point B RAW Results'!V140+'Point B RAW Results'!AA140</f>
        <v>0</v>
      </c>
      <c r="F141" s="41"/>
      <c r="AX141" s="32"/>
      <c r="AY141" s="14">
        <v>20</v>
      </c>
      <c r="AZ141" s="14">
        <v>20</v>
      </c>
      <c r="BA141" s="15"/>
      <c r="BB141" s="16"/>
      <c r="BC141" s="17">
        <f t="shared" ref="BC141" si="56">BC140</f>
        <v>-20</v>
      </c>
      <c r="BD141" s="18"/>
    </row>
    <row r="142" spans="1:56" x14ac:dyDescent="0.35">
      <c r="A142" s="32">
        <f>'Point B RAW Results'!A141</f>
        <v>0</v>
      </c>
      <c r="B142" s="33">
        <f>'Point B RAW Results'!H141+'Point B RAW Results'!M141+'Point B RAW Results'!R141+'Point B RAW Results'!W141</f>
        <v>0</v>
      </c>
      <c r="C142" s="33">
        <f>'Point B RAW Results'!I141+'Point B RAW Results'!N141+'Point B RAW Results'!S141+'Point B RAW Results'!X141</f>
        <v>0</v>
      </c>
      <c r="D142" s="33">
        <f>('Point B RAW Results'!J141+'Point B RAW Results'!K141+'Point B RAW Results'!O141+'Point B RAW Results'!P141+'Point B RAW Results'!T141+'Point B RAW Results'!U141+'Point B RAW Results'!Y141+'Point B RAW Results'!Z141)/2</f>
        <v>0</v>
      </c>
      <c r="E142" s="33">
        <f>'Point B RAW Results'!L141+'Point B RAW Results'!Q141+'Point B RAW Results'!V141+'Point B RAW Results'!AA141</f>
        <v>0</v>
      </c>
      <c r="F142" s="41"/>
      <c r="AX142" s="32"/>
      <c r="AY142" s="14">
        <v>0</v>
      </c>
      <c r="AZ142" s="14">
        <v>20</v>
      </c>
      <c r="BA142" s="15"/>
      <c r="BB142" s="16"/>
      <c r="BC142" s="17"/>
      <c r="BD142" s="18"/>
    </row>
    <row r="143" spans="1:56" x14ac:dyDescent="0.35">
      <c r="A143" s="32">
        <f>'Point B RAW Results'!A142</f>
        <v>0</v>
      </c>
      <c r="B143" s="33">
        <f>'Point B RAW Results'!H142+'Point B RAW Results'!M142+'Point B RAW Results'!R142+'Point B RAW Results'!W142</f>
        <v>0</v>
      </c>
      <c r="C143" s="33">
        <f>'Point B RAW Results'!I142+'Point B RAW Results'!N142+'Point B RAW Results'!S142+'Point B RAW Results'!X142</f>
        <v>0</v>
      </c>
      <c r="D143" s="33">
        <f>('Point B RAW Results'!J142+'Point B RAW Results'!K142+'Point B RAW Results'!O142+'Point B RAW Results'!P142+'Point B RAW Results'!T142+'Point B RAW Results'!U142+'Point B RAW Results'!Y142+'Point B RAW Results'!Z142)/2</f>
        <v>0</v>
      </c>
      <c r="E143" s="33">
        <f>'Point B RAW Results'!L142+'Point B RAW Results'!Q142+'Point B RAW Results'!V142+'Point B RAW Results'!AA142</f>
        <v>0</v>
      </c>
      <c r="F143" s="41"/>
      <c r="AX143" s="32"/>
      <c r="AY143" s="14">
        <v>0</v>
      </c>
      <c r="AZ143" s="14">
        <v>20</v>
      </c>
      <c r="BA143" s="15"/>
      <c r="BB143" s="16"/>
      <c r="BC143" s="17"/>
      <c r="BD143" s="18"/>
    </row>
    <row r="144" spans="1:56" x14ac:dyDescent="0.35">
      <c r="A144" s="32">
        <f>'Point B RAW Results'!A143</f>
        <v>0</v>
      </c>
      <c r="B144" s="33">
        <f>'Point B RAW Results'!H143+'Point B RAW Results'!M143+'Point B RAW Results'!R143+'Point B RAW Results'!W143</f>
        <v>0</v>
      </c>
      <c r="C144" s="33">
        <f>'Point B RAW Results'!I143+'Point B RAW Results'!N143+'Point B RAW Results'!S143+'Point B RAW Results'!X143</f>
        <v>0</v>
      </c>
      <c r="D144" s="33">
        <f>('Point B RAW Results'!J143+'Point B RAW Results'!K143+'Point B RAW Results'!O143+'Point B RAW Results'!P143+'Point B RAW Results'!T143+'Point B RAW Results'!U143+'Point B RAW Results'!Y143+'Point B RAW Results'!Z143)/2</f>
        <v>0</v>
      </c>
      <c r="E144" s="33">
        <f>'Point B RAW Results'!L143+'Point B RAW Results'!Q143+'Point B RAW Results'!V143+'Point B RAW Results'!AA143</f>
        <v>0</v>
      </c>
      <c r="F144" s="41"/>
      <c r="AX144" s="32"/>
      <c r="AY144" s="14">
        <v>0</v>
      </c>
      <c r="AZ144" s="14">
        <v>20</v>
      </c>
      <c r="BA144" s="15"/>
      <c r="BB144" s="16"/>
      <c r="BC144" s="17"/>
      <c r="BD144" s="18"/>
    </row>
    <row r="145" spans="1:56" x14ac:dyDescent="0.35">
      <c r="A145" s="32">
        <f>'Point B RAW Results'!A144</f>
        <v>0</v>
      </c>
      <c r="B145" s="33">
        <f>'Point B RAW Results'!H144+'Point B RAW Results'!M144+'Point B RAW Results'!R144+'Point B RAW Results'!W144</f>
        <v>0</v>
      </c>
      <c r="C145" s="33">
        <f>'Point B RAW Results'!I144+'Point B RAW Results'!N144+'Point B RAW Results'!S144+'Point B RAW Results'!X144</f>
        <v>0</v>
      </c>
      <c r="D145" s="33">
        <f>('Point B RAW Results'!J144+'Point B RAW Results'!K144+'Point B RAW Results'!O144+'Point B RAW Results'!P144+'Point B RAW Results'!T144+'Point B RAW Results'!U144+'Point B RAW Results'!Y144+'Point B RAW Results'!Z144)/2</f>
        <v>0</v>
      </c>
      <c r="E145" s="33">
        <f>'Point B RAW Results'!L144+'Point B RAW Results'!Q144+'Point B RAW Results'!V144+'Point B RAW Results'!AA144</f>
        <v>0</v>
      </c>
      <c r="F145" s="41"/>
      <c r="AX145" s="32"/>
      <c r="AY145" s="14">
        <v>20</v>
      </c>
      <c r="AZ145" s="14">
        <v>20</v>
      </c>
      <c r="BA145" s="15"/>
      <c r="BB145" s="16"/>
      <c r="BC145" s="17"/>
      <c r="BD145" s="18">
        <f>E18-$BF$3</f>
        <v>-20</v>
      </c>
    </row>
    <row r="146" spans="1:56" x14ac:dyDescent="0.35">
      <c r="A146" s="32">
        <f>'Point B RAW Results'!A145</f>
        <v>0</v>
      </c>
      <c r="B146" s="33">
        <f>'Point B RAW Results'!H145+'Point B RAW Results'!M145+'Point B RAW Results'!R145+'Point B RAW Results'!W145</f>
        <v>0</v>
      </c>
      <c r="C146" s="33">
        <f>'Point B RAW Results'!I145+'Point B RAW Results'!N145+'Point B RAW Results'!S145+'Point B RAW Results'!X145</f>
        <v>0</v>
      </c>
      <c r="D146" s="33">
        <f>('Point B RAW Results'!J145+'Point B RAW Results'!K145+'Point B RAW Results'!O145+'Point B RAW Results'!P145+'Point B RAW Results'!T145+'Point B RAW Results'!U145+'Point B RAW Results'!Y145+'Point B RAW Results'!Z145)/2</f>
        <v>0</v>
      </c>
      <c r="E146" s="33">
        <f>'Point B RAW Results'!L145+'Point B RAW Results'!Q145+'Point B RAW Results'!V145+'Point B RAW Results'!AA145</f>
        <v>0</v>
      </c>
      <c r="F146" s="41"/>
      <c r="AX146" s="32"/>
      <c r="AY146" s="14">
        <v>20</v>
      </c>
      <c r="AZ146" s="14">
        <v>0</v>
      </c>
      <c r="BA146" s="15">
        <f t="shared" ref="BA146" si="57">BA139</f>
        <v>-20</v>
      </c>
      <c r="BB146" s="16"/>
      <c r="BC146" s="17"/>
      <c r="BD146" s="18">
        <f t="shared" ref="BD146" si="58">BD145</f>
        <v>-20</v>
      </c>
    </row>
    <row r="147" spans="1:56" x14ac:dyDescent="0.35">
      <c r="A147" s="32">
        <f>'Point B RAW Results'!A146</f>
        <v>0</v>
      </c>
      <c r="B147" s="33">
        <f>'Point B RAW Results'!H146+'Point B RAW Results'!M146+'Point B RAW Results'!R146+'Point B RAW Results'!W146</f>
        <v>0</v>
      </c>
      <c r="C147" s="33">
        <f>'Point B RAW Results'!I146+'Point B RAW Results'!N146+'Point B RAW Results'!S146+'Point B RAW Results'!X146</f>
        <v>0</v>
      </c>
      <c r="D147" s="33">
        <f>('Point B RAW Results'!J146+'Point B RAW Results'!K146+'Point B RAW Results'!O146+'Point B RAW Results'!P146+'Point B RAW Results'!T146+'Point B RAW Results'!U146+'Point B RAW Results'!Y146+'Point B RAW Results'!Z146)/2</f>
        <v>0</v>
      </c>
      <c r="E147" s="33">
        <f>'Point B RAW Results'!L146+'Point B RAW Results'!Q146+'Point B RAW Results'!V146+'Point B RAW Results'!AA146</f>
        <v>0</v>
      </c>
      <c r="F147" s="41"/>
      <c r="AX147" s="32" t="s">
        <v>50</v>
      </c>
      <c r="AY147" s="63" t="s">
        <v>79</v>
      </c>
      <c r="AZ147" s="63" t="s">
        <v>80</v>
      </c>
      <c r="BA147" s="66" t="s">
        <v>5</v>
      </c>
      <c r="BB147" s="67" t="s">
        <v>6</v>
      </c>
      <c r="BC147" s="68" t="s">
        <v>3</v>
      </c>
      <c r="BD147" s="69" t="s">
        <v>4</v>
      </c>
    </row>
    <row r="148" spans="1:56" x14ac:dyDescent="0.35">
      <c r="A148" s="32">
        <f>'Point B RAW Results'!A147</f>
        <v>0</v>
      </c>
      <c r="B148" s="33">
        <f>'Point B RAW Results'!H147+'Point B RAW Results'!M147+'Point B RAW Results'!R147+'Point B RAW Results'!W147</f>
        <v>0</v>
      </c>
      <c r="C148" s="33">
        <f>'Point B RAW Results'!I147+'Point B RAW Results'!N147+'Point B RAW Results'!S147+'Point B RAW Results'!X147</f>
        <v>0</v>
      </c>
      <c r="D148" s="33">
        <f>('Point B RAW Results'!J147+'Point B RAW Results'!K147+'Point B RAW Results'!O147+'Point B RAW Results'!P147+'Point B RAW Results'!T147+'Point B RAW Results'!U147+'Point B RAW Results'!Y147+'Point B RAW Results'!Z147)/2</f>
        <v>0</v>
      </c>
      <c r="E148" s="33">
        <f>'Point B RAW Results'!L147+'Point B RAW Results'!Q147+'Point B RAW Results'!V147+'Point B RAW Results'!AA147</f>
        <v>0</v>
      </c>
      <c r="F148" s="41"/>
      <c r="AX148" s="32">
        <f>'Point B RAW Results'!A18</f>
        <v>0</v>
      </c>
      <c r="AY148" s="14">
        <v>20</v>
      </c>
      <c r="AZ148" s="14">
        <v>0</v>
      </c>
      <c r="BA148" s="15">
        <f>B19-$BF$3</f>
        <v>-20</v>
      </c>
      <c r="BB148" s="16">
        <f>C19-$BF$3</f>
        <v>-20</v>
      </c>
      <c r="BC148" s="17"/>
      <c r="BD148" s="18"/>
    </row>
    <row r="149" spans="1:56" x14ac:dyDescent="0.35">
      <c r="A149" s="32">
        <f>'Point B RAW Results'!A148</f>
        <v>0</v>
      </c>
      <c r="B149" s="33">
        <f>'Point B RAW Results'!H148+'Point B RAW Results'!M148+'Point B RAW Results'!R148+'Point B RAW Results'!W148</f>
        <v>0</v>
      </c>
      <c r="C149" s="33">
        <f>'Point B RAW Results'!I148+'Point B RAW Results'!N148+'Point B RAW Results'!S148+'Point B RAW Results'!X148</f>
        <v>0</v>
      </c>
      <c r="D149" s="33">
        <f>('Point B RAW Results'!J148+'Point B RAW Results'!K148+'Point B RAW Results'!O148+'Point B RAW Results'!P148+'Point B RAW Results'!T148+'Point B RAW Results'!U148+'Point B RAW Results'!Y148+'Point B RAW Results'!Z148)/2</f>
        <v>0</v>
      </c>
      <c r="E149" s="33">
        <f>'Point B RAW Results'!L148+'Point B RAW Results'!Q148+'Point B RAW Results'!V148+'Point B RAW Results'!AA148</f>
        <v>0</v>
      </c>
      <c r="F149" s="41"/>
      <c r="AX149" s="32"/>
      <c r="AY149" s="14">
        <v>20</v>
      </c>
      <c r="AZ149" s="14">
        <v>0</v>
      </c>
      <c r="BA149" s="15"/>
      <c r="BB149" s="16">
        <f t="shared" ref="BB149" si="59">BB148</f>
        <v>-20</v>
      </c>
      <c r="BC149" s="17">
        <f>D19-$BF$3</f>
        <v>-20</v>
      </c>
      <c r="BD149" s="18"/>
    </row>
    <row r="150" spans="1:56" x14ac:dyDescent="0.35">
      <c r="A150" s="32">
        <f>'Point B RAW Results'!A149</f>
        <v>0</v>
      </c>
      <c r="B150" s="33">
        <f>'Point B RAW Results'!H149+'Point B RAW Results'!M149+'Point B RAW Results'!R149+'Point B RAW Results'!W149</f>
        <v>0</v>
      </c>
      <c r="C150" s="33">
        <f>'Point B RAW Results'!I149+'Point B RAW Results'!N149+'Point B RAW Results'!S149+'Point B RAW Results'!X149</f>
        <v>0</v>
      </c>
      <c r="D150" s="33">
        <f>('Point B RAW Results'!J149+'Point B RAW Results'!K149+'Point B RAW Results'!O149+'Point B RAW Results'!P149+'Point B RAW Results'!T149+'Point B RAW Results'!U149+'Point B RAW Results'!Y149+'Point B RAW Results'!Z149)/2</f>
        <v>0</v>
      </c>
      <c r="E150" s="33">
        <f>'Point B RAW Results'!L149+'Point B RAW Results'!Q149+'Point B RAW Results'!V149+'Point B RAW Results'!AA149</f>
        <v>0</v>
      </c>
      <c r="F150" s="41"/>
      <c r="AX150" s="32"/>
      <c r="AY150" s="14">
        <v>20</v>
      </c>
      <c r="AZ150" s="14">
        <v>20</v>
      </c>
      <c r="BA150" s="15"/>
      <c r="BB150" s="16"/>
      <c r="BC150" s="17">
        <f t="shared" ref="BC150" si="60">BC149</f>
        <v>-20</v>
      </c>
      <c r="BD150" s="18"/>
    </row>
    <row r="151" spans="1:56" x14ac:dyDescent="0.35">
      <c r="A151" s="32">
        <f>'Point B RAW Results'!A150</f>
        <v>0</v>
      </c>
      <c r="B151" s="33">
        <f>'Point B RAW Results'!H150+'Point B RAW Results'!M150+'Point B RAW Results'!R150+'Point B RAW Results'!W150</f>
        <v>0</v>
      </c>
      <c r="C151" s="33">
        <f>'Point B RAW Results'!I150+'Point B RAW Results'!N150+'Point B RAW Results'!S150+'Point B RAW Results'!X150</f>
        <v>0</v>
      </c>
      <c r="D151" s="33">
        <f>('Point B RAW Results'!J150+'Point B RAW Results'!K150+'Point B RAW Results'!O150+'Point B RAW Results'!P150+'Point B RAW Results'!T150+'Point B RAW Results'!U150+'Point B RAW Results'!Y150+'Point B RAW Results'!Z150)/2</f>
        <v>0</v>
      </c>
      <c r="E151" s="33">
        <f>'Point B RAW Results'!L150+'Point B RAW Results'!Q150+'Point B RAW Results'!V150+'Point B RAW Results'!AA150</f>
        <v>0</v>
      </c>
      <c r="F151" s="41"/>
      <c r="AX151" s="32"/>
      <c r="AY151" s="14">
        <v>0</v>
      </c>
      <c r="AZ151" s="14">
        <v>20</v>
      </c>
      <c r="BA151" s="15"/>
      <c r="BB151" s="16"/>
      <c r="BC151" s="17"/>
      <c r="BD151" s="18"/>
    </row>
    <row r="152" spans="1:56" x14ac:dyDescent="0.35">
      <c r="A152" s="32">
        <f>'Point B RAW Results'!A151</f>
        <v>0</v>
      </c>
      <c r="B152" s="33">
        <f>'Point B RAW Results'!H151+'Point B RAW Results'!M151+'Point B RAW Results'!R151+'Point B RAW Results'!W151</f>
        <v>0</v>
      </c>
      <c r="C152" s="33">
        <f>'Point B RAW Results'!I151+'Point B RAW Results'!N151+'Point B RAW Results'!S151+'Point B RAW Results'!X151</f>
        <v>0</v>
      </c>
      <c r="D152" s="33">
        <f>('Point B RAW Results'!J151+'Point B RAW Results'!K151+'Point B RAW Results'!O151+'Point B RAW Results'!P151+'Point B RAW Results'!T151+'Point B RAW Results'!U151+'Point B RAW Results'!Y151+'Point B RAW Results'!Z151)/2</f>
        <v>0</v>
      </c>
      <c r="E152" s="33">
        <f>'Point B RAW Results'!L151+'Point B RAW Results'!Q151+'Point B RAW Results'!V151+'Point B RAW Results'!AA151</f>
        <v>0</v>
      </c>
      <c r="F152" s="41"/>
      <c r="AX152" s="32"/>
      <c r="AY152" s="14">
        <v>0</v>
      </c>
      <c r="AZ152" s="14">
        <v>20</v>
      </c>
      <c r="BA152" s="15"/>
      <c r="BB152" s="16"/>
      <c r="BC152" s="17"/>
      <c r="BD152" s="18"/>
    </row>
    <row r="153" spans="1:56" x14ac:dyDescent="0.35">
      <c r="A153" s="32">
        <f>'Point B RAW Results'!A152</f>
        <v>0</v>
      </c>
      <c r="B153" s="33">
        <f>'Point B RAW Results'!H152+'Point B RAW Results'!M152+'Point B RAW Results'!R152+'Point B RAW Results'!W152</f>
        <v>0</v>
      </c>
      <c r="C153" s="33">
        <f>'Point B RAW Results'!I152+'Point B RAW Results'!N152+'Point B RAW Results'!S152+'Point B RAW Results'!X152</f>
        <v>0</v>
      </c>
      <c r="D153" s="33">
        <f>('Point B RAW Results'!J152+'Point B RAW Results'!K152+'Point B RAW Results'!O152+'Point B RAW Results'!P152+'Point B RAW Results'!T152+'Point B RAW Results'!U152+'Point B RAW Results'!Y152+'Point B RAW Results'!Z152)/2</f>
        <v>0</v>
      </c>
      <c r="E153" s="33">
        <f>'Point B RAW Results'!L152+'Point B RAW Results'!Q152+'Point B RAW Results'!V152+'Point B RAW Results'!AA152</f>
        <v>0</v>
      </c>
      <c r="F153" s="41"/>
      <c r="AX153" s="32"/>
      <c r="AY153" s="14">
        <v>0</v>
      </c>
      <c r="AZ153" s="14">
        <v>20</v>
      </c>
      <c r="BA153" s="15"/>
      <c r="BB153" s="16"/>
      <c r="BC153" s="17"/>
      <c r="BD153" s="18"/>
    </row>
    <row r="154" spans="1:56" x14ac:dyDescent="0.35">
      <c r="A154" s="32">
        <f>'Point B RAW Results'!A153</f>
        <v>0</v>
      </c>
      <c r="B154" s="33">
        <f>'Point B RAW Results'!H153+'Point B RAW Results'!M153+'Point B RAW Results'!R153+'Point B RAW Results'!W153</f>
        <v>0</v>
      </c>
      <c r="C154" s="33">
        <f>'Point B RAW Results'!I153+'Point B RAW Results'!N153+'Point B RAW Results'!S153+'Point B RAW Results'!X153</f>
        <v>0</v>
      </c>
      <c r="D154" s="33">
        <f>('Point B RAW Results'!J153+'Point B RAW Results'!K153+'Point B RAW Results'!O153+'Point B RAW Results'!P153+'Point B RAW Results'!T153+'Point B RAW Results'!U153+'Point B RAW Results'!Y153+'Point B RAW Results'!Z153)/2</f>
        <v>0</v>
      </c>
      <c r="E154" s="33">
        <f>'Point B RAW Results'!L153+'Point B RAW Results'!Q153+'Point B RAW Results'!V153+'Point B RAW Results'!AA153</f>
        <v>0</v>
      </c>
      <c r="F154" s="41"/>
      <c r="AX154" s="32"/>
      <c r="AY154" s="14">
        <v>20</v>
      </c>
      <c r="AZ154" s="14">
        <v>20</v>
      </c>
      <c r="BA154" s="15"/>
      <c r="BB154" s="16"/>
      <c r="BC154" s="17"/>
      <c r="BD154" s="18">
        <f>E19-$BF$3</f>
        <v>-20</v>
      </c>
    </row>
    <row r="155" spans="1:56" x14ac:dyDescent="0.35">
      <c r="A155" s="32">
        <f>'Point B RAW Results'!A154</f>
        <v>0</v>
      </c>
      <c r="B155" s="33">
        <f>'Point B RAW Results'!H154+'Point B RAW Results'!M154+'Point B RAW Results'!R154+'Point B RAW Results'!W154</f>
        <v>0</v>
      </c>
      <c r="C155" s="33">
        <f>'Point B RAW Results'!I154+'Point B RAW Results'!N154+'Point B RAW Results'!S154+'Point B RAW Results'!X154</f>
        <v>0</v>
      </c>
      <c r="D155" s="33">
        <f>('Point B RAW Results'!J154+'Point B RAW Results'!K154+'Point B RAW Results'!O154+'Point B RAW Results'!P154+'Point B RAW Results'!T154+'Point B RAW Results'!U154+'Point B RAW Results'!Y154+'Point B RAW Results'!Z154)/2</f>
        <v>0</v>
      </c>
      <c r="E155" s="33">
        <f>'Point B RAW Results'!L154+'Point B RAW Results'!Q154+'Point B RAW Results'!V154+'Point B RAW Results'!AA154</f>
        <v>0</v>
      </c>
      <c r="F155" s="41"/>
      <c r="AX155" s="32"/>
      <c r="AY155" s="14">
        <v>20</v>
      </c>
      <c r="AZ155" s="14">
        <v>0</v>
      </c>
      <c r="BA155" s="15">
        <f t="shared" ref="BA155" si="61">BA148</f>
        <v>-20</v>
      </c>
      <c r="BB155" s="16"/>
      <c r="BC155" s="17"/>
      <c r="BD155" s="18">
        <f t="shared" ref="BD155" si="62">BD154</f>
        <v>-20</v>
      </c>
    </row>
    <row r="156" spans="1:56" x14ac:dyDescent="0.35">
      <c r="A156" s="32">
        <f>'Point B RAW Results'!A155</f>
        <v>0</v>
      </c>
      <c r="B156" s="33">
        <f>'Point B RAW Results'!H155+'Point B RAW Results'!M155+'Point B RAW Results'!R155+'Point B RAW Results'!W155</f>
        <v>0</v>
      </c>
      <c r="C156" s="33">
        <f>'Point B RAW Results'!I155+'Point B RAW Results'!N155+'Point B RAW Results'!S155+'Point B RAW Results'!X155</f>
        <v>0</v>
      </c>
      <c r="D156" s="33">
        <f>('Point B RAW Results'!J155+'Point B RAW Results'!K155+'Point B RAW Results'!O155+'Point B RAW Results'!P155+'Point B RAW Results'!T155+'Point B RAW Results'!U155+'Point B RAW Results'!Y155+'Point B RAW Results'!Z155)/2</f>
        <v>0</v>
      </c>
      <c r="E156" s="33">
        <f>'Point B RAW Results'!L155+'Point B RAW Results'!Q155+'Point B RAW Results'!V155+'Point B RAW Results'!AA155</f>
        <v>0</v>
      </c>
      <c r="F156" s="41"/>
      <c r="AX156" s="32" t="s">
        <v>50</v>
      </c>
      <c r="AY156" s="63" t="s">
        <v>79</v>
      </c>
      <c r="AZ156" s="63" t="s">
        <v>80</v>
      </c>
      <c r="BA156" s="66" t="s">
        <v>5</v>
      </c>
      <c r="BB156" s="67" t="s">
        <v>6</v>
      </c>
      <c r="BC156" s="68" t="s">
        <v>3</v>
      </c>
      <c r="BD156" s="69" t="s">
        <v>4</v>
      </c>
    </row>
    <row r="157" spans="1:56" x14ac:dyDescent="0.35">
      <c r="A157" s="32">
        <f>'Point B RAW Results'!A156</f>
        <v>0</v>
      </c>
      <c r="B157" s="33">
        <f>'Point B RAW Results'!H156+'Point B RAW Results'!M156+'Point B RAW Results'!R156+'Point B RAW Results'!W156</f>
        <v>0</v>
      </c>
      <c r="C157" s="33">
        <f>'Point B RAW Results'!I156+'Point B RAW Results'!N156+'Point B RAW Results'!S156+'Point B RAW Results'!X156</f>
        <v>0</v>
      </c>
      <c r="D157" s="33">
        <f>('Point B RAW Results'!J156+'Point B RAW Results'!K156+'Point B RAW Results'!O156+'Point B RAW Results'!P156+'Point B RAW Results'!T156+'Point B RAW Results'!U156+'Point B RAW Results'!Y156+'Point B RAW Results'!Z156)/2</f>
        <v>0</v>
      </c>
      <c r="E157" s="33">
        <f>'Point B RAW Results'!L156+'Point B RAW Results'!Q156+'Point B RAW Results'!V156+'Point B RAW Results'!AA156</f>
        <v>0</v>
      </c>
      <c r="F157" s="41"/>
      <c r="AX157" s="32">
        <f>'Point B RAW Results'!A19</f>
        <v>0</v>
      </c>
      <c r="AY157" s="14">
        <v>20</v>
      </c>
      <c r="AZ157" s="14">
        <v>0</v>
      </c>
      <c r="BA157" s="15">
        <f>B20-$BF$3</f>
        <v>-20</v>
      </c>
      <c r="BB157" s="16">
        <f>C20-$BF$3</f>
        <v>-20</v>
      </c>
      <c r="BC157" s="17"/>
      <c r="BD157" s="18"/>
    </row>
    <row r="158" spans="1:56" x14ac:dyDescent="0.35">
      <c r="A158" s="32">
        <f>'Point B RAW Results'!A157</f>
        <v>0</v>
      </c>
      <c r="B158" s="33">
        <f>'Point B RAW Results'!H157+'Point B RAW Results'!M157+'Point B RAW Results'!R157+'Point B RAW Results'!W157</f>
        <v>0</v>
      </c>
      <c r="C158" s="33">
        <f>'Point B RAW Results'!I157+'Point B RAW Results'!N157+'Point B RAW Results'!S157+'Point B RAW Results'!X157</f>
        <v>0</v>
      </c>
      <c r="D158" s="33">
        <f>('Point B RAW Results'!J157+'Point B RAW Results'!K157+'Point B RAW Results'!O157+'Point B RAW Results'!P157+'Point B RAW Results'!T157+'Point B RAW Results'!U157+'Point B RAW Results'!Y157+'Point B RAW Results'!Z157)/2</f>
        <v>0</v>
      </c>
      <c r="E158" s="33">
        <f>'Point B RAW Results'!L157+'Point B RAW Results'!Q157+'Point B RAW Results'!V157+'Point B RAW Results'!AA157</f>
        <v>0</v>
      </c>
      <c r="F158" s="41"/>
      <c r="AX158" s="32"/>
      <c r="AY158" s="14">
        <v>20</v>
      </c>
      <c r="AZ158" s="14">
        <v>0</v>
      </c>
      <c r="BA158" s="15"/>
      <c r="BB158" s="16">
        <f t="shared" ref="BB158" si="63">BB157</f>
        <v>-20</v>
      </c>
      <c r="BC158" s="17">
        <f>D20-$BF$3</f>
        <v>-20</v>
      </c>
      <c r="BD158" s="18"/>
    </row>
    <row r="159" spans="1:56" x14ac:dyDescent="0.35">
      <c r="A159" s="32">
        <f>'Point B RAW Results'!A158</f>
        <v>0</v>
      </c>
      <c r="B159" s="33">
        <f>'Point B RAW Results'!H158+'Point B RAW Results'!M158+'Point B RAW Results'!R158+'Point B RAW Results'!W158</f>
        <v>0</v>
      </c>
      <c r="C159" s="33">
        <f>'Point B RAW Results'!I158+'Point B RAW Results'!N158+'Point B RAW Results'!S158+'Point B RAW Results'!X158</f>
        <v>0</v>
      </c>
      <c r="D159" s="33">
        <f>('Point B RAW Results'!J158+'Point B RAW Results'!K158+'Point B RAW Results'!O158+'Point B RAW Results'!P158+'Point B RAW Results'!T158+'Point B RAW Results'!U158+'Point B RAW Results'!Y158+'Point B RAW Results'!Z158)/2</f>
        <v>0</v>
      </c>
      <c r="E159" s="33">
        <f>'Point B RAW Results'!L158+'Point B RAW Results'!Q158+'Point B RAW Results'!V158+'Point B RAW Results'!AA158</f>
        <v>0</v>
      </c>
      <c r="F159" s="41"/>
      <c r="AX159" s="32"/>
      <c r="AY159" s="14">
        <v>20</v>
      </c>
      <c r="AZ159" s="14">
        <v>20</v>
      </c>
      <c r="BA159" s="15"/>
      <c r="BB159" s="16"/>
      <c r="BC159" s="17">
        <f t="shared" ref="BC159" si="64">BC158</f>
        <v>-20</v>
      </c>
      <c r="BD159" s="18"/>
    </row>
    <row r="160" spans="1:56" x14ac:dyDescent="0.35">
      <c r="A160" s="32">
        <f>'Point B RAW Results'!A159</f>
        <v>0</v>
      </c>
      <c r="B160" s="33">
        <f>'Point B RAW Results'!H159+'Point B RAW Results'!M159+'Point B RAW Results'!R159+'Point B RAW Results'!W159</f>
        <v>0</v>
      </c>
      <c r="C160" s="33">
        <f>'Point B RAW Results'!I159+'Point B RAW Results'!N159+'Point B RAW Results'!S159+'Point B RAW Results'!X159</f>
        <v>0</v>
      </c>
      <c r="D160" s="33">
        <f>('Point B RAW Results'!J159+'Point B RAW Results'!K159+'Point B RAW Results'!O159+'Point B RAW Results'!P159+'Point B RAW Results'!T159+'Point B RAW Results'!U159+'Point B RAW Results'!Y159+'Point B RAW Results'!Z159)/2</f>
        <v>0</v>
      </c>
      <c r="E160" s="33">
        <f>'Point B RAW Results'!L159+'Point B RAW Results'!Q159+'Point B RAW Results'!V159+'Point B RAW Results'!AA159</f>
        <v>0</v>
      </c>
      <c r="F160" s="41"/>
      <c r="AX160" s="32"/>
      <c r="AY160" s="14">
        <v>0</v>
      </c>
      <c r="AZ160" s="14">
        <v>20</v>
      </c>
      <c r="BA160" s="15"/>
      <c r="BB160" s="16"/>
      <c r="BC160" s="17"/>
      <c r="BD160" s="18"/>
    </row>
    <row r="161" spans="1:56" x14ac:dyDescent="0.35">
      <c r="A161" s="32">
        <f>'Point B RAW Results'!A160</f>
        <v>0</v>
      </c>
      <c r="B161" s="33">
        <f>'Point B RAW Results'!H160+'Point B RAW Results'!M160+'Point B RAW Results'!R160+'Point B RAW Results'!W160</f>
        <v>0</v>
      </c>
      <c r="C161" s="33">
        <f>'Point B RAW Results'!I160+'Point B RAW Results'!N160+'Point B RAW Results'!S160+'Point B RAW Results'!X160</f>
        <v>0</v>
      </c>
      <c r="D161" s="33">
        <f>('Point B RAW Results'!J160+'Point B RAW Results'!K160+'Point B RAW Results'!O160+'Point B RAW Results'!P160+'Point B RAW Results'!T160+'Point B RAW Results'!U160+'Point B RAW Results'!Y160+'Point B RAW Results'!Z160)/2</f>
        <v>0</v>
      </c>
      <c r="E161" s="33">
        <f>'Point B RAW Results'!L160+'Point B RAW Results'!Q160+'Point B RAW Results'!V160+'Point B RAW Results'!AA160</f>
        <v>0</v>
      </c>
      <c r="F161" s="41"/>
      <c r="AX161" s="32"/>
      <c r="AY161" s="14">
        <v>0</v>
      </c>
      <c r="AZ161" s="14">
        <v>20</v>
      </c>
      <c r="BA161" s="15"/>
      <c r="BB161" s="16"/>
      <c r="BC161" s="17"/>
      <c r="BD161" s="18"/>
    </row>
    <row r="162" spans="1:56" x14ac:dyDescent="0.35">
      <c r="A162" s="32">
        <f>'Point B RAW Results'!A161</f>
        <v>0</v>
      </c>
      <c r="B162" s="33">
        <f>'Point B RAW Results'!H161+'Point B RAW Results'!M161+'Point B RAW Results'!R161+'Point B RAW Results'!W161</f>
        <v>0</v>
      </c>
      <c r="C162" s="33">
        <f>'Point B RAW Results'!I161+'Point B RAW Results'!N161+'Point B RAW Results'!S161+'Point B RAW Results'!X161</f>
        <v>0</v>
      </c>
      <c r="D162" s="33">
        <f>('Point B RAW Results'!J161+'Point B RAW Results'!K161+'Point B RAW Results'!O161+'Point B RAW Results'!P161+'Point B RAW Results'!T161+'Point B RAW Results'!U161+'Point B RAW Results'!Y161+'Point B RAW Results'!Z161)/2</f>
        <v>0</v>
      </c>
      <c r="E162" s="33">
        <f>'Point B RAW Results'!L161+'Point B RAW Results'!Q161+'Point B RAW Results'!V161+'Point B RAW Results'!AA161</f>
        <v>0</v>
      </c>
      <c r="F162" s="41"/>
      <c r="AX162" s="32"/>
      <c r="AY162" s="14">
        <v>0</v>
      </c>
      <c r="AZ162" s="14">
        <v>20</v>
      </c>
      <c r="BA162" s="15"/>
      <c r="BB162" s="16"/>
      <c r="BC162" s="17"/>
      <c r="BD162" s="18"/>
    </row>
    <row r="163" spans="1:56" x14ac:dyDescent="0.35">
      <c r="A163" s="32">
        <f>'Point B RAW Results'!A162</f>
        <v>0</v>
      </c>
      <c r="B163" s="33">
        <f>'Point B RAW Results'!H162+'Point B RAW Results'!M162+'Point B RAW Results'!R162+'Point B RAW Results'!W162</f>
        <v>0</v>
      </c>
      <c r="C163" s="33">
        <f>'Point B RAW Results'!I162+'Point B RAW Results'!N162+'Point B RAW Results'!S162+'Point B RAW Results'!X162</f>
        <v>0</v>
      </c>
      <c r="D163" s="33">
        <f>('Point B RAW Results'!J162+'Point B RAW Results'!K162+'Point B RAW Results'!O162+'Point B RAW Results'!P162+'Point B RAW Results'!T162+'Point B RAW Results'!U162+'Point B RAW Results'!Y162+'Point B RAW Results'!Z162)/2</f>
        <v>0</v>
      </c>
      <c r="E163" s="33">
        <f>'Point B RAW Results'!L162+'Point B RAW Results'!Q162+'Point B RAW Results'!V162+'Point B RAW Results'!AA162</f>
        <v>0</v>
      </c>
      <c r="F163" s="41"/>
      <c r="AX163" s="32"/>
      <c r="AY163" s="14">
        <v>20</v>
      </c>
      <c r="AZ163" s="14">
        <v>20</v>
      </c>
      <c r="BA163" s="15"/>
      <c r="BB163" s="16"/>
      <c r="BC163" s="17"/>
      <c r="BD163" s="18">
        <f>E20-$BF$3</f>
        <v>-20</v>
      </c>
    </row>
    <row r="164" spans="1:56" x14ac:dyDescent="0.35">
      <c r="A164" s="32">
        <f>'Point B RAW Results'!A163</f>
        <v>0</v>
      </c>
      <c r="B164" s="33">
        <f>'Point B RAW Results'!H163+'Point B RAW Results'!M163+'Point B RAW Results'!R163+'Point B RAW Results'!W163</f>
        <v>0</v>
      </c>
      <c r="C164" s="33">
        <f>'Point B RAW Results'!I163+'Point B RAW Results'!N163+'Point B RAW Results'!S163+'Point B RAW Results'!X163</f>
        <v>0</v>
      </c>
      <c r="D164" s="33">
        <f>('Point B RAW Results'!J163+'Point B RAW Results'!K163+'Point B RAW Results'!O163+'Point B RAW Results'!P163+'Point B RAW Results'!T163+'Point B RAW Results'!U163+'Point B RAW Results'!Y163+'Point B RAW Results'!Z163)/2</f>
        <v>0</v>
      </c>
      <c r="E164" s="33">
        <f>'Point B RAW Results'!L163+'Point B RAW Results'!Q163+'Point B RAW Results'!V163+'Point B RAW Results'!AA163</f>
        <v>0</v>
      </c>
      <c r="F164" s="41"/>
      <c r="AX164" s="32"/>
      <c r="AY164" s="14">
        <v>20</v>
      </c>
      <c r="AZ164" s="14">
        <v>0</v>
      </c>
      <c r="BA164" s="15">
        <f t="shared" ref="BA164" si="65">BA157</f>
        <v>-20</v>
      </c>
      <c r="BB164" s="16"/>
      <c r="BC164" s="17"/>
      <c r="BD164" s="18">
        <f t="shared" ref="BD164" si="66">BD163</f>
        <v>-20</v>
      </c>
    </row>
    <row r="165" spans="1:56" x14ac:dyDescent="0.35">
      <c r="A165" s="32">
        <f>'Point B RAW Results'!A164</f>
        <v>0</v>
      </c>
      <c r="B165" s="33">
        <f>'Point B RAW Results'!H164+'Point B RAW Results'!M164+'Point B RAW Results'!R164+'Point B RAW Results'!W164</f>
        <v>0</v>
      </c>
      <c r="C165" s="33">
        <f>'Point B RAW Results'!I164+'Point B RAW Results'!N164+'Point B RAW Results'!S164+'Point B RAW Results'!X164</f>
        <v>0</v>
      </c>
      <c r="D165" s="33">
        <f>('Point B RAW Results'!J164+'Point B RAW Results'!K164+'Point B RAW Results'!O164+'Point B RAW Results'!P164+'Point B RAW Results'!T164+'Point B RAW Results'!U164+'Point B RAW Results'!Y164+'Point B RAW Results'!Z164)/2</f>
        <v>0</v>
      </c>
      <c r="E165" s="33">
        <f>'Point B RAW Results'!L164+'Point B RAW Results'!Q164+'Point B RAW Results'!V164+'Point B RAW Results'!AA164</f>
        <v>0</v>
      </c>
      <c r="F165" s="41"/>
      <c r="AX165" s="32" t="s">
        <v>50</v>
      </c>
      <c r="AY165" s="63" t="s">
        <v>79</v>
      </c>
      <c r="AZ165" s="63" t="s">
        <v>80</v>
      </c>
      <c r="BA165" s="66" t="s">
        <v>5</v>
      </c>
      <c r="BB165" s="67" t="s">
        <v>6</v>
      </c>
      <c r="BC165" s="68" t="s">
        <v>3</v>
      </c>
      <c r="BD165" s="69" t="s">
        <v>4</v>
      </c>
    </row>
    <row r="166" spans="1:56" x14ac:dyDescent="0.35">
      <c r="A166" s="32">
        <f>'Point B RAW Results'!A165</f>
        <v>0</v>
      </c>
      <c r="B166" s="33">
        <f>'Point B RAW Results'!H165+'Point B RAW Results'!M165+'Point B RAW Results'!R165+'Point B RAW Results'!W165</f>
        <v>0</v>
      </c>
      <c r="C166" s="33">
        <f>'Point B RAW Results'!I165+'Point B RAW Results'!N165+'Point B RAW Results'!S165+'Point B RAW Results'!X165</f>
        <v>0</v>
      </c>
      <c r="D166" s="33">
        <f>('Point B RAW Results'!J165+'Point B RAW Results'!K165+'Point B RAW Results'!O165+'Point B RAW Results'!P165+'Point B RAW Results'!T165+'Point B RAW Results'!U165+'Point B RAW Results'!Y165+'Point B RAW Results'!Z165)/2</f>
        <v>0</v>
      </c>
      <c r="E166" s="33">
        <f>'Point B RAW Results'!L165+'Point B RAW Results'!Q165+'Point B RAW Results'!V165+'Point B RAW Results'!AA165</f>
        <v>0</v>
      </c>
      <c r="F166" s="41"/>
      <c r="AX166" s="32">
        <f>'Point B RAW Results'!A20</f>
        <v>0</v>
      </c>
      <c r="AY166" s="14">
        <v>20</v>
      </c>
      <c r="AZ166" s="14">
        <v>0</v>
      </c>
      <c r="BA166" s="15">
        <f>B21-$BF$3</f>
        <v>-20</v>
      </c>
      <c r="BB166" s="16">
        <f>C21-$BF$3</f>
        <v>-20</v>
      </c>
      <c r="BC166" s="17"/>
      <c r="BD166" s="18"/>
    </row>
    <row r="167" spans="1:56" x14ac:dyDescent="0.35">
      <c r="A167" s="32">
        <f>'Point B RAW Results'!A166</f>
        <v>0</v>
      </c>
      <c r="B167" s="33">
        <f>'Point B RAW Results'!H166+'Point B RAW Results'!M166+'Point B RAW Results'!R166+'Point B RAW Results'!W166</f>
        <v>0</v>
      </c>
      <c r="C167" s="33">
        <f>'Point B RAW Results'!I166+'Point B RAW Results'!N166+'Point B RAW Results'!S166+'Point B RAW Results'!X166</f>
        <v>0</v>
      </c>
      <c r="D167" s="33">
        <f>('Point B RAW Results'!J166+'Point B RAW Results'!K166+'Point B RAW Results'!O166+'Point B RAW Results'!P166+'Point B RAW Results'!T166+'Point B RAW Results'!U166+'Point B RAW Results'!Y166+'Point B RAW Results'!Z166)/2</f>
        <v>0</v>
      </c>
      <c r="E167" s="33">
        <f>'Point B RAW Results'!L166+'Point B RAW Results'!Q166+'Point B RAW Results'!V166+'Point B RAW Results'!AA166</f>
        <v>0</v>
      </c>
      <c r="F167" s="41"/>
      <c r="AX167" s="32"/>
      <c r="AY167" s="14">
        <v>20</v>
      </c>
      <c r="AZ167" s="14">
        <v>0</v>
      </c>
      <c r="BA167" s="15"/>
      <c r="BB167" s="16">
        <f t="shared" ref="BB167" si="67">BB166</f>
        <v>-20</v>
      </c>
      <c r="BC167" s="17">
        <f>D21-$BF$3</f>
        <v>-20</v>
      </c>
      <c r="BD167" s="18"/>
    </row>
    <row r="168" spans="1:56" x14ac:dyDescent="0.35">
      <c r="A168" s="32">
        <f>'Point B RAW Results'!A167</f>
        <v>0</v>
      </c>
      <c r="B168" s="33">
        <f>'Point B RAW Results'!H167+'Point B RAW Results'!M167+'Point B RAW Results'!R167+'Point B RAW Results'!W167</f>
        <v>0</v>
      </c>
      <c r="C168" s="33">
        <f>'Point B RAW Results'!I167+'Point B RAW Results'!N167+'Point B RAW Results'!S167+'Point B RAW Results'!X167</f>
        <v>0</v>
      </c>
      <c r="D168" s="33">
        <f>('Point B RAW Results'!J167+'Point B RAW Results'!K167+'Point B RAW Results'!O167+'Point B RAW Results'!P167+'Point B RAW Results'!T167+'Point B RAW Results'!U167+'Point B RAW Results'!Y167+'Point B RAW Results'!Z167)/2</f>
        <v>0</v>
      </c>
      <c r="E168" s="33">
        <f>'Point B RAW Results'!L167+'Point B RAW Results'!Q167+'Point B RAW Results'!V167+'Point B RAW Results'!AA167</f>
        <v>0</v>
      </c>
      <c r="F168" s="41"/>
      <c r="AX168" s="32"/>
      <c r="AY168" s="14">
        <v>20</v>
      </c>
      <c r="AZ168" s="14">
        <v>20</v>
      </c>
      <c r="BA168" s="15"/>
      <c r="BB168" s="16"/>
      <c r="BC168" s="17">
        <f t="shared" ref="BC168" si="68">BC167</f>
        <v>-20</v>
      </c>
      <c r="BD168" s="18"/>
    </row>
    <row r="169" spans="1:56" x14ac:dyDescent="0.35">
      <c r="A169" s="32">
        <f>'Point B RAW Results'!A168</f>
        <v>0</v>
      </c>
      <c r="B169" s="33">
        <f>'Point B RAW Results'!H168+'Point B RAW Results'!M168+'Point B RAW Results'!R168+'Point B RAW Results'!W168</f>
        <v>0</v>
      </c>
      <c r="C169" s="33">
        <f>'Point B RAW Results'!I168+'Point B RAW Results'!N168+'Point B RAW Results'!S168+'Point B RAW Results'!X168</f>
        <v>0</v>
      </c>
      <c r="D169" s="33">
        <f>('Point B RAW Results'!J168+'Point B RAW Results'!K168+'Point B RAW Results'!O168+'Point B RAW Results'!P168+'Point B RAW Results'!T168+'Point B RAW Results'!U168+'Point B RAW Results'!Y168+'Point B RAW Results'!Z168)/2</f>
        <v>0</v>
      </c>
      <c r="E169" s="33">
        <f>'Point B RAW Results'!L168+'Point B RAW Results'!Q168+'Point B RAW Results'!V168+'Point B RAW Results'!AA168</f>
        <v>0</v>
      </c>
      <c r="F169" s="41"/>
      <c r="AX169" s="32"/>
      <c r="AY169" s="14">
        <v>0</v>
      </c>
      <c r="AZ169" s="14">
        <v>20</v>
      </c>
      <c r="BA169" s="15"/>
      <c r="BB169" s="16"/>
      <c r="BC169" s="17"/>
      <c r="BD169" s="18"/>
    </row>
    <row r="170" spans="1:56" x14ac:dyDescent="0.35">
      <c r="A170" s="32">
        <f>'Point B RAW Results'!A169</f>
        <v>0</v>
      </c>
      <c r="B170" s="33">
        <f>'Point B RAW Results'!H169+'Point B RAW Results'!M169+'Point B RAW Results'!R169+'Point B RAW Results'!W169</f>
        <v>0</v>
      </c>
      <c r="C170" s="33">
        <f>'Point B RAW Results'!I169+'Point B RAW Results'!N169+'Point B RAW Results'!S169+'Point B RAW Results'!X169</f>
        <v>0</v>
      </c>
      <c r="D170" s="33">
        <f>('Point B RAW Results'!J169+'Point B RAW Results'!K169+'Point B RAW Results'!O169+'Point B RAW Results'!P169+'Point B RAW Results'!T169+'Point B RAW Results'!U169+'Point B RAW Results'!Y169+'Point B RAW Results'!Z169)/2</f>
        <v>0</v>
      </c>
      <c r="E170" s="33">
        <f>'Point B RAW Results'!L169+'Point B RAW Results'!Q169+'Point B RAW Results'!V169+'Point B RAW Results'!AA169</f>
        <v>0</v>
      </c>
      <c r="F170" s="41"/>
      <c r="AX170" s="32"/>
      <c r="AY170" s="14">
        <v>0</v>
      </c>
      <c r="AZ170" s="14">
        <v>20</v>
      </c>
      <c r="BA170" s="15"/>
      <c r="BB170" s="16"/>
      <c r="BC170" s="17"/>
      <c r="BD170" s="18"/>
    </row>
    <row r="171" spans="1:56" x14ac:dyDescent="0.35">
      <c r="A171" s="32">
        <f>'Point B RAW Results'!A170</f>
        <v>0</v>
      </c>
      <c r="B171" s="33">
        <f>'Point B RAW Results'!H170+'Point B RAW Results'!M170+'Point B RAW Results'!R170+'Point B RAW Results'!W170</f>
        <v>0</v>
      </c>
      <c r="C171" s="33">
        <f>'Point B RAW Results'!I170+'Point B RAW Results'!N170+'Point B RAW Results'!S170+'Point B RAW Results'!X170</f>
        <v>0</v>
      </c>
      <c r="D171" s="33">
        <f>('Point B RAW Results'!J170+'Point B RAW Results'!K170+'Point B RAW Results'!O170+'Point B RAW Results'!P170+'Point B RAW Results'!T170+'Point B RAW Results'!U170+'Point B RAW Results'!Y170+'Point B RAW Results'!Z170)/2</f>
        <v>0</v>
      </c>
      <c r="E171" s="33">
        <f>'Point B RAW Results'!L170+'Point B RAW Results'!Q170+'Point B RAW Results'!V170+'Point B RAW Results'!AA170</f>
        <v>0</v>
      </c>
      <c r="F171" s="41"/>
      <c r="AX171" s="32"/>
      <c r="AY171" s="14">
        <v>0</v>
      </c>
      <c r="AZ171" s="14">
        <v>20</v>
      </c>
      <c r="BA171" s="15"/>
      <c r="BB171" s="16"/>
      <c r="BC171" s="17"/>
      <c r="BD171" s="18"/>
    </row>
    <row r="172" spans="1:56" x14ac:dyDescent="0.35">
      <c r="A172" s="32">
        <f>'Point B RAW Results'!A171</f>
        <v>0</v>
      </c>
      <c r="B172" s="33">
        <f>'Point B RAW Results'!H171+'Point B RAW Results'!M171+'Point B RAW Results'!R171+'Point B RAW Results'!W171</f>
        <v>0</v>
      </c>
      <c r="C172" s="33">
        <f>'Point B RAW Results'!I171+'Point B RAW Results'!N171+'Point B RAW Results'!S171+'Point B RAW Results'!X171</f>
        <v>0</v>
      </c>
      <c r="D172" s="33">
        <f>('Point B RAW Results'!J171+'Point B RAW Results'!K171+'Point B RAW Results'!O171+'Point B RAW Results'!P171+'Point B RAW Results'!T171+'Point B RAW Results'!U171+'Point B RAW Results'!Y171+'Point B RAW Results'!Z171)/2</f>
        <v>0</v>
      </c>
      <c r="E172" s="33">
        <f>'Point B RAW Results'!L171+'Point B RAW Results'!Q171+'Point B RAW Results'!V171+'Point B RAW Results'!AA171</f>
        <v>0</v>
      </c>
      <c r="F172" s="41"/>
      <c r="AX172" s="32"/>
      <c r="AY172" s="14">
        <v>20</v>
      </c>
      <c r="AZ172" s="14">
        <v>20</v>
      </c>
      <c r="BA172" s="15"/>
      <c r="BB172" s="16"/>
      <c r="BC172" s="17"/>
      <c r="BD172" s="18">
        <f>E21-$BF$3</f>
        <v>-20</v>
      </c>
    </row>
    <row r="173" spans="1:56" x14ac:dyDescent="0.35">
      <c r="A173" s="32">
        <f>'Point B RAW Results'!A172</f>
        <v>0</v>
      </c>
      <c r="B173" s="33">
        <f>'Point B RAW Results'!H172+'Point B RAW Results'!M172+'Point B RAW Results'!R172+'Point B RAW Results'!W172</f>
        <v>0</v>
      </c>
      <c r="C173" s="33">
        <f>'Point B RAW Results'!I172+'Point B RAW Results'!N172+'Point B RAW Results'!S172+'Point B RAW Results'!X172</f>
        <v>0</v>
      </c>
      <c r="D173" s="33">
        <f>('Point B RAW Results'!J172+'Point B RAW Results'!K172+'Point B RAW Results'!O172+'Point B RAW Results'!P172+'Point B RAW Results'!T172+'Point B RAW Results'!U172+'Point B RAW Results'!Y172+'Point B RAW Results'!Z172)/2</f>
        <v>0</v>
      </c>
      <c r="E173" s="33">
        <f>'Point B RAW Results'!L172+'Point B RAW Results'!Q172+'Point B RAW Results'!V172+'Point B RAW Results'!AA172</f>
        <v>0</v>
      </c>
      <c r="F173" s="41"/>
      <c r="AX173" s="32"/>
      <c r="AY173" s="14">
        <v>20</v>
      </c>
      <c r="AZ173" s="14">
        <v>0</v>
      </c>
      <c r="BA173" s="15">
        <f t="shared" ref="BA173" si="69">BA166</f>
        <v>-20</v>
      </c>
      <c r="BB173" s="16"/>
      <c r="BC173" s="17"/>
      <c r="BD173" s="18">
        <f t="shared" ref="BD173" si="70">BD172</f>
        <v>-20</v>
      </c>
    </row>
    <row r="174" spans="1:56" x14ac:dyDescent="0.35">
      <c r="A174" s="32">
        <f>'Point B RAW Results'!A173</f>
        <v>0</v>
      </c>
      <c r="B174" s="33">
        <f>'Point B RAW Results'!H173+'Point B RAW Results'!M173+'Point B RAW Results'!R173+'Point B RAW Results'!W173</f>
        <v>0</v>
      </c>
      <c r="C174" s="33">
        <f>'Point B RAW Results'!I173+'Point B RAW Results'!N173+'Point B RAW Results'!S173+'Point B RAW Results'!X173</f>
        <v>0</v>
      </c>
      <c r="D174" s="33">
        <f>('Point B RAW Results'!J173+'Point B RAW Results'!K173+'Point B RAW Results'!O173+'Point B RAW Results'!P173+'Point B RAW Results'!T173+'Point B RAW Results'!U173+'Point B RAW Results'!Y173+'Point B RAW Results'!Z173)/2</f>
        <v>0</v>
      </c>
      <c r="E174" s="33">
        <f>'Point B RAW Results'!L173+'Point B RAW Results'!Q173+'Point B RAW Results'!V173+'Point B RAW Results'!AA173</f>
        <v>0</v>
      </c>
      <c r="F174" s="41"/>
      <c r="AX174" s="32" t="s">
        <v>50</v>
      </c>
      <c r="AY174" s="63" t="s">
        <v>79</v>
      </c>
      <c r="AZ174" s="63" t="s">
        <v>80</v>
      </c>
      <c r="BA174" s="66" t="s">
        <v>5</v>
      </c>
      <c r="BB174" s="67" t="s">
        <v>6</v>
      </c>
      <c r="BC174" s="68" t="s">
        <v>3</v>
      </c>
      <c r="BD174" s="69" t="s">
        <v>4</v>
      </c>
    </row>
    <row r="175" spans="1:56" x14ac:dyDescent="0.35">
      <c r="A175" s="32">
        <f>'Point B RAW Results'!A174</f>
        <v>0</v>
      </c>
      <c r="B175" s="33">
        <f>'Point B RAW Results'!H174+'Point B RAW Results'!M174+'Point B RAW Results'!R174+'Point B RAW Results'!W174</f>
        <v>0</v>
      </c>
      <c r="C175" s="33">
        <f>'Point B RAW Results'!I174+'Point B RAW Results'!N174+'Point B RAW Results'!S174+'Point B RAW Results'!X174</f>
        <v>0</v>
      </c>
      <c r="D175" s="33">
        <f>('Point B RAW Results'!J174+'Point B RAW Results'!K174+'Point B RAW Results'!O174+'Point B RAW Results'!P174+'Point B RAW Results'!T174+'Point B RAW Results'!U174+'Point B RAW Results'!Y174+'Point B RAW Results'!Z174)/2</f>
        <v>0</v>
      </c>
      <c r="E175" s="33">
        <f>'Point B RAW Results'!L174+'Point B RAW Results'!Q174+'Point B RAW Results'!V174+'Point B RAW Results'!AA174</f>
        <v>0</v>
      </c>
      <c r="F175" s="41"/>
      <c r="AX175" s="32">
        <f>'Point B RAW Results'!A21</f>
        <v>0</v>
      </c>
      <c r="AY175" s="14">
        <v>20</v>
      </c>
      <c r="AZ175" s="14">
        <v>0</v>
      </c>
      <c r="BA175" s="15">
        <f>B22-$BF$3</f>
        <v>-20</v>
      </c>
      <c r="BB175" s="16">
        <f>C22-$BF$3</f>
        <v>-20</v>
      </c>
      <c r="BC175" s="17"/>
      <c r="BD175" s="18"/>
    </row>
    <row r="176" spans="1:56" x14ac:dyDescent="0.35">
      <c r="A176" s="32">
        <f>'Point B RAW Results'!A175</f>
        <v>0</v>
      </c>
      <c r="B176" s="33">
        <f>'Point B RAW Results'!H175+'Point B RAW Results'!M175+'Point B RAW Results'!R175+'Point B RAW Results'!W175</f>
        <v>0</v>
      </c>
      <c r="C176" s="33">
        <f>'Point B RAW Results'!I175+'Point B RAW Results'!N175+'Point B RAW Results'!S175+'Point B RAW Results'!X175</f>
        <v>0</v>
      </c>
      <c r="D176" s="33">
        <f>('Point B RAW Results'!J175+'Point B RAW Results'!K175+'Point B RAW Results'!O175+'Point B RAW Results'!P175+'Point B RAW Results'!T175+'Point B RAW Results'!U175+'Point B RAW Results'!Y175+'Point B RAW Results'!Z175)/2</f>
        <v>0</v>
      </c>
      <c r="E176" s="33">
        <f>'Point B RAW Results'!L175+'Point B RAW Results'!Q175+'Point B RAW Results'!V175+'Point B RAW Results'!AA175</f>
        <v>0</v>
      </c>
      <c r="F176" s="41"/>
      <c r="AX176" s="32"/>
      <c r="AY176" s="14">
        <v>20</v>
      </c>
      <c r="AZ176" s="14">
        <v>0</v>
      </c>
      <c r="BA176" s="15"/>
      <c r="BB176" s="16">
        <f t="shared" ref="BB176" si="71">BB175</f>
        <v>-20</v>
      </c>
      <c r="BC176" s="17">
        <f>D22-$BF$3</f>
        <v>-20</v>
      </c>
      <c r="BD176" s="18"/>
    </row>
    <row r="177" spans="1:56" x14ac:dyDescent="0.35">
      <c r="A177" s="32">
        <f>'Point B RAW Results'!A176</f>
        <v>0</v>
      </c>
      <c r="B177" s="33">
        <f>'Point B RAW Results'!H176+'Point B RAW Results'!M176+'Point B RAW Results'!R176+'Point B RAW Results'!W176</f>
        <v>0</v>
      </c>
      <c r="C177" s="33">
        <f>'Point B RAW Results'!I176+'Point B RAW Results'!N176+'Point B RAW Results'!S176+'Point B RAW Results'!X176</f>
        <v>0</v>
      </c>
      <c r="D177" s="33">
        <f>('Point B RAW Results'!J176+'Point B RAW Results'!K176+'Point B RAW Results'!O176+'Point B RAW Results'!P176+'Point B RAW Results'!T176+'Point B RAW Results'!U176+'Point B RAW Results'!Y176+'Point B RAW Results'!Z176)/2</f>
        <v>0</v>
      </c>
      <c r="E177" s="33">
        <f>'Point B RAW Results'!L176+'Point B RAW Results'!Q176+'Point B RAW Results'!V176+'Point B RAW Results'!AA176</f>
        <v>0</v>
      </c>
      <c r="F177" s="41"/>
      <c r="AX177" s="32"/>
      <c r="AY177" s="14">
        <v>20</v>
      </c>
      <c r="AZ177" s="14">
        <v>20</v>
      </c>
      <c r="BA177" s="15"/>
      <c r="BB177" s="16"/>
      <c r="BC177" s="17">
        <f t="shared" ref="BC177" si="72">BC176</f>
        <v>-20</v>
      </c>
      <c r="BD177" s="18"/>
    </row>
    <row r="178" spans="1:56" x14ac:dyDescent="0.35">
      <c r="A178" s="32">
        <f>'Point B RAW Results'!A177</f>
        <v>0</v>
      </c>
      <c r="B178" s="33">
        <f>'Point B RAW Results'!H177+'Point B RAW Results'!M177+'Point B RAW Results'!R177+'Point B RAW Results'!W177</f>
        <v>0</v>
      </c>
      <c r="C178" s="33">
        <f>'Point B RAW Results'!I177+'Point B RAW Results'!N177+'Point B RAW Results'!S177+'Point B RAW Results'!X177</f>
        <v>0</v>
      </c>
      <c r="D178" s="33">
        <f>('Point B RAW Results'!J177+'Point B RAW Results'!K177+'Point B RAW Results'!O177+'Point B RAW Results'!P177+'Point B RAW Results'!T177+'Point B RAW Results'!U177+'Point B RAW Results'!Y177+'Point B RAW Results'!Z177)/2</f>
        <v>0</v>
      </c>
      <c r="E178" s="33">
        <f>'Point B RAW Results'!L177+'Point B RAW Results'!Q177+'Point B RAW Results'!V177+'Point B RAW Results'!AA177</f>
        <v>0</v>
      </c>
      <c r="F178" s="41"/>
      <c r="AX178" s="32"/>
      <c r="AY178" s="14">
        <v>0</v>
      </c>
      <c r="AZ178" s="14">
        <v>20</v>
      </c>
      <c r="BA178" s="15"/>
      <c r="BB178" s="16"/>
      <c r="BC178" s="17"/>
      <c r="BD178" s="18"/>
    </row>
    <row r="179" spans="1:56" x14ac:dyDescent="0.35">
      <c r="A179" s="32">
        <f>'Point B RAW Results'!A178</f>
        <v>0</v>
      </c>
      <c r="B179" s="33">
        <f>'Point B RAW Results'!H178+'Point B RAW Results'!M178+'Point B RAW Results'!R178+'Point B RAW Results'!W178</f>
        <v>0</v>
      </c>
      <c r="C179" s="33">
        <f>'Point B RAW Results'!I178+'Point B RAW Results'!N178+'Point B RAW Results'!S178+'Point B RAW Results'!X178</f>
        <v>0</v>
      </c>
      <c r="D179" s="33">
        <f>('Point B RAW Results'!J178+'Point B RAW Results'!K178+'Point B RAW Results'!O178+'Point B RAW Results'!P178+'Point B RAW Results'!T178+'Point B RAW Results'!U178+'Point B RAW Results'!Y178+'Point B RAW Results'!Z178)/2</f>
        <v>0</v>
      </c>
      <c r="E179" s="33">
        <f>'Point B RAW Results'!L178+'Point B RAW Results'!Q178+'Point B RAW Results'!V178+'Point B RAW Results'!AA178</f>
        <v>0</v>
      </c>
      <c r="F179" s="41"/>
      <c r="AX179" s="32"/>
      <c r="AY179" s="14">
        <v>0</v>
      </c>
      <c r="AZ179" s="14">
        <v>20</v>
      </c>
      <c r="BA179" s="15"/>
      <c r="BB179" s="16"/>
      <c r="BC179" s="17"/>
      <c r="BD179" s="18"/>
    </row>
    <row r="180" spans="1:56" x14ac:dyDescent="0.35">
      <c r="A180" s="32">
        <f>'Point B RAW Results'!A179</f>
        <v>0</v>
      </c>
      <c r="B180" s="33">
        <f>'Point B RAW Results'!H179+'Point B RAW Results'!M179+'Point B RAW Results'!R179+'Point B RAW Results'!W179</f>
        <v>0</v>
      </c>
      <c r="C180" s="33">
        <f>'Point B RAW Results'!I179+'Point B RAW Results'!N179+'Point B RAW Results'!S179+'Point B RAW Results'!X179</f>
        <v>0</v>
      </c>
      <c r="D180" s="33">
        <f>('Point B RAW Results'!J179+'Point B RAW Results'!K179+'Point B RAW Results'!O179+'Point B RAW Results'!P179+'Point B RAW Results'!T179+'Point B RAW Results'!U179+'Point B RAW Results'!Y179+'Point B RAW Results'!Z179)/2</f>
        <v>0</v>
      </c>
      <c r="E180" s="33">
        <f>'Point B RAW Results'!L179+'Point B RAW Results'!Q179+'Point B RAW Results'!V179+'Point B RAW Results'!AA179</f>
        <v>0</v>
      </c>
      <c r="F180" s="41"/>
      <c r="AX180" s="32"/>
      <c r="AY180" s="14">
        <v>0</v>
      </c>
      <c r="AZ180" s="14">
        <v>20</v>
      </c>
      <c r="BA180" s="15"/>
      <c r="BB180" s="16"/>
      <c r="BC180" s="17"/>
      <c r="BD180" s="18"/>
    </row>
    <row r="181" spans="1:56" x14ac:dyDescent="0.35">
      <c r="A181" s="32">
        <f>'Point B RAW Results'!A180</f>
        <v>0</v>
      </c>
      <c r="B181" s="33">
        <f>'Point B RAW Results'!H180+'Point B RAW Results'!M180+'Point B RAW Results'!R180+'Point B RAW Results'!W180</f>
        <v>0</v>
      </c>
      <c r="C181" s="33">
        <f>'Point B RAW Results'!I180+'Point B RAW Results'!N180+'Point B RAW Results'!S180+'Point B RAW Results'!X180</f>
        <v>0</v>
      </c>
      <c r="D181" s="33">
        <f>('Point B RAW Results'!J180+'Point B RAW Results'!K180+'Point B RAW Results'!O180+'Point B RAW Results'!P180+'Point B RAW Results'!T180+'Point B RAW Results'!U180+'Point B RAW Results'!Y180+'Point B RAW Results'!Z180)/2</f>
        <v>0</v>
      </c>
      <c r="E181" s="33">
        <f>'Point B RAW Results'!L180+'Point B RAW Results'!Q180+'Point B RAW Results'!V180+'Point B RAW Results'!AA180</f>
        <v>0</v>
      </c>
      <c r="F181" s="41"/>
      <c r="AX181" s="32"/>
      <c r="AY181" s="14">
        <v>20</v>
      </c>
      <c r="AZ181" s="14">
        <v>20</v>
      </c>
      <c r="BA181" s="15"/>
      <c r="BB181" s="16"/>
      <c r="BC181" s="17"/>
      <c r="BD181" s="18">
        <f>E22-$BF$3</f>
        <v>-20</v>
      </c>
    </row>
    <row r="182" spans="1:56" x14ac:dyDescent="0.35">
      <c r="A182" s="32">
        <f>'Point B RAW Results'!A181</f>
        <v>0</v>
      </c>
      <c r="B182" s="33">
        <f>'Point B RAW Results'!H181+'Point B RAW Results'!M181+'Point B RAW Results'!R181+'Point B RAW Results'!W181</f>
        <v>0</v>
      </c>
      <c r="C182" s="33">
        <f>'Point B RAW Results'!I181+'Point B RAW Results'!N181+'Point B RAW Results'!S181+'Point B RAW Results'!X181</f>
        <v>0</v>
      </c>
      <c r="D182" s="33">
        <f>('Point B RAW Results'!J181+'Point B RAW Results'!K181+'Point B RAW Results'!O181+'Point B RAW Results'!P181+'Point B RAW Results'!T181+'Point B RAW Results'!U181+'Point B RAW Results'!Y181+'Point B RAW Results'!Z181)/2</f>
        <v>0</v>
      </c>
      <c r="E182" s="33">
        <f>'Point B RAW Results'!L181+'Point B RAW Results'!Q181+'Point B RAW Results'!V181+'Point B RAW Results'!AA181</f>
        <v>0</v>
      </c>
      <c r="F182" s="41"/>
      <c r="AX182" s="32"/>
      <c r="AY182" s="14">
        <v>20</v>
      </c>
      <c r="AZ182" s="14">
        <v>0</v>
      </c>
      <c r="BA182" s="15">
        <f>BA175</f>
        <v>-20</v>
      </c>
      <c r="BB182" s="16"/>
      <c r="BC182" s="17"/>
      <c r="BD182" s="18">
        <f t="shared" ref="BD182" si="73">BD181</f>
        <v>-20</v>
      </c>
    </row>
    <row r="183" spans="1:56" x14ac:dyDescent="0.35">
      <c r="A183" s="32">
        <f>'Point B RAW Results'!A182</f>
        <v>0</v>
      </c>
      <c r="B183" s="33">
        <f>'Point B RAW Results'!H182+'Point B RAW Results'!M182+'Point B RAW Results'!R182+'Point B RAW Results'!W182</f>
        <v>0</v>
      </c>
      <c r="C183" s="33">
        <f>'Point B RAW Results'!I182+'Point B RAW Results'!N182+'Point B RAW Results'!S182+'Point B RAW Results'!X182</f>
        <v>0</v>
      </c>
      <c r="D183" s="33">
        <f>('Point B RAW Results'!J182+'Point B RAW Results'!K182+'Point B RAW Results'!O182+'Point B RAW Results'!P182+'Point B RAW Results'!T182+'Point B RAW Results'!U182+'Point B RAW Results'!Y182+'Point B RAW Results'!Z182)/2</f>
        <v>0</v>
      </c>
      <c r="E183" s="33">
        <f>'Point B RAW Results'!L182+'Point B RAW Results'!Q182+'Point B RAW Results'!V182+'Point B RAW Results'!AA182</f>
        <v>0</v>
      </c>
      <c r="F183" s="41"/>
      <c r="AX183" s="32" t="s">
        <v>50</v>
      </c>
      <c r="AY183" s="63" t="s">
        <v>79</v>
      </c>
      <c r="AZ183" s="63" t="s">
        <v>80</v>
      </c>
      <c r="BA183" s="66" t="s">
        <v>5</v>
      </c>
      <c r="BB183" s="67" t="s">
        <v>6</v>
      </c>
      <c r="BC183" s="68" t="s">
        <v>3</v>
      </c>
      <c r="BD183" s="69" t="s">
        <v>4</v>
      </c>
    </row>
    <row r="184" spans="1:56" x14ac:dyDescent="0.35">
      <c r="A184" s="32">
        <f>'Point B RAW Results'!A183</f>
        <v>0</v>
      </c>
      <c r="B184" s="33">
        <f>'Point B RAW Results'!H183+'Point B RAW Results'!M183+'Point B RAW Results'!R183+'Point B RAW Results'!W183</f>
        <v>0</v>
      </c>
      <c r="C184" s="33">
        <f>'Point B RAW Results'!I183+'Point B RAW Results'!N183+'Point B RAW Results'!S183+'Point B RAW Results'!X183</f>
        <v>0</v>
      </c>
      <c r="D184" s="33">
        <f>('Point B RAW Results'!J183+'Point B RAW Results'!K183+'Point B RAW Results'!O183+'Point B RAW Results'!P183+'Point B RAW Results'!T183+'Point B RAW Results'!U183+'Point B RAW Results'!Y183+'Point B RAW Results'!Z183)/2</f>
        <v>0</v>
      </c>
      <c r="E184" s="33">
        <f>'Point B RAW Results'!L183+'Point B RAW Results'!Q183+'Point B RAW Results'!V183+'Point B RAW Results'!AA183</f>
        <v>0</v>
      </c>
      <c r="F184" s="41"/>
      <c r="AX184" s="32">
        <f>'Point B RAW Results'!A22</f>
        <v>0</v>
      </c>
      <c r="AY184" s="14">
        <v>20</v>
      </c>
      <c r="AZ184" s="14">
        <v>0</v>
      </c>
      <c r="BA184" s="15">
        <f>B23-$BF$3</f>
        <v>-20</v>
      </c>
      <c r="BB184" s="16">
        <f>C23-$BF$3</f>
        <v>-20</v>
      </c>
      <c r="BC184" s="17"/>
      <c r="BD184" s="18"/>
    </row>
    <row r="185" spans="1:56" x14ac:dyDescent="0.35">
      <c r="A185" s="32">
        <f>'Point B RAW Results'!A184</f>
        <v>0</v>
      </c>
      <c r="B185" s="33">
        <f>'Point B RAW Results'!H184+'Point B RAW Results'!M184+'Point B RAW Results'!R184+'Point B RAW Results'!W184</f>
        <v>0</v>
      </c>
      <c r="C185" s="33">
        <f>'Point B RAW Results'!I184+'Point B RAW Results'!N184+'Point B RAW Results'!S184+'Point B RAW Results'!X184</f>
        <v>0</v>
      </c>
      <c r="D185" s="33">
        <f>('Point B RAW Results'!J184+'Point B RAW Results'!K184+'Point B RAW Results'!O184+'Point B RAW Results'!P184+'Point B RAW Results'!T184+'Point B RAW Results'!U184+'Point B RAW Results'!Y184+'Point B RAW Results'!Z184)/2</f>
        <v>0</v>
      </c>
      <c r="E185" s="33">
        <f>'Point B RAW Results'!L184+'Point B RAW Results'!Q184+'Point B RAW Results'!V184+'Point B RAW Results'!AA184</f>
        <v>0</v>
      </c>
      <c r="F185" s="41"/>
      <c r="AX185" s="32"/>
      <c r="AY185" s="14">
        <v>20</v>
      </c>
      <c r="AZ185" s="14">
        <v>0</v>
      </c>
      <c r="BA185" s="15"/>
      <c r="BB185" s="16">
        <f t="shared" ref="BB185" si="74">BB184</f>
        <v>-20</v>
      </c>
      <c r="BC185" s="17">
        <f>D23-$BF$3</f>
        <v>-20</v>
      </c>
      <c r="BD185" s="18"/>
    </row>
    <row r="186" spans="1:56" x14ac:dyDescent="0.35">
      <c r="A186" s="32">
        <f>'Point B RAW Results'!A185</f>
        <v>0</v>
      </c>
      <c r="B186" s="33">
        <f>'Point B RAW Results'!H185+'Point B RAW Results'!M185+'Point B RAW Results'!R185+'Point B RAW Results'!W185</f>
        <v>0</v>
      </c>
      <c r="C186" s="33">
        <f>'Point B RAW Results'!I185+'Point B RAW Results'!N185+'Point B RAW Results'!S185+'Point B RAW Results'!X185</f>
        <v>0</v>
      </c>
      <c r="D186" s="33">
        <f>('Point B RAW Results'!J185+'Point B RAW Results'!K185+'Point B RAW Results'!O185+'Point B RAW Results'!P185+'Point B RAW Results'!T185+'Point B RAW Results'!U185+'Point B RAW Results'!Y185+'Point B RAW Results'!Z185)/2</f>
        <v>0</v>
      </c>
      <c r="E186" s="33">
        <f>'Point B RAW Results'!L185+'Point B RAW Results'!Q185+'Point B RAW Results'!V185+'Point B RAW Results'!AA185</f>
        <v>0</v>
      </c>
      <c r="F186" s="41"/>
      <c r="AX186" s="32"/>
      <c r="AY186" s="14">
        <v>20</v>
      </c>
      <c r="AZ186" s="14">
        <v>20</v>
      </c>
      <c r="BA186" s="15"/>
      <c r="BB186" s="16"/>
      <c r="BC186" s="17">
        <f t="shared" ref="BC186" si="75">BC185</f>
        <v>-20</v>
      </c>
      <c r="BD186" s="18"/>
    </row>
    <row r="187" spans="1:56" x14ac:dyDescent="0.35">
      <c r="A187" s="32">
        <f>'Point B RAW Results'!A186</f>
        <v>0</v>
      </c>
      <c r="B187" s="33">
        <f>'Point B RAW Results'!H186+'Point B RAW Results'!M186+'Point B RAW Results'!R186+'Point B RAW Results'!W186</f>
        <v>0</v>
      </c>
      <c r="C187" s="33">
        <f>'Point B RAW Results'!I186+'Point B RAW Results'!N186+'Point B RAW Results'!S186+'Point B RAW Results'!X186</f>
        <v>0</v>
      </c>
      <c r="D187" s="33">
        <f>('Point B RAW Results'!J186+'Point B RAW Results'!K186+'Point B RAW Results'!O186+'Point B RAW Results'!P186+'Point B RAW Results'!T186+'Point B RAW Results'!U186+'Point B RAW Results'!Y186+'Point B RAW Results'!Z186)/2</f>
        <v>0</v>
      </c>
      <c r="E187" s="33">
        <f>'Point B RAW Results'!L186+'Point B RAW Results'!Q186+'Point B RAW Results'!V186+'Point B RAW Results'!AA186</f>
        <v>0</v>
      </c>
      <c r="F187" s="41"/>
      <c r="AX187" s="32"/>
      <c r="AY187" s="14">
        <v>0</v>
      </c>
      <c r="AZ187" s="14">
        <v>20</v>
      </c>
      <c r="BA187" s="15"/>
      <c r="BB187" s="16"/>
      <c r="BC187" s="17"/>
      <c r="BD187" s="18"/>
    </row>
    <row r="188" spans="1:56" x14ac:dyDescent="0.35">
      <c r="A188" s="32">
        <f>'Point B RAW Results'!A187</f>
        <v>0</v>
      </c>
      <c r="B188" s="33">
        <f>'Point B RAW Results'!H187+'Point B RAW Results'!M187+'Point B RAW Results'!R187+'Point B RAW Results'!W187</f>
        <v>0</v>
      </c>
      <c r="C188" s="33">
        <f>'Point B RAW Results'!I187+'Point B RAW Results'!N187+'Point B RAW Results'!S187+'Point B RAW Results'!X187</f>
        <v>0</v>
      </c>
      <c r="D188" s="33">
        <f>('Point B RAW Results'!J187+'Point B RAW Results'!K187+'Point B RAW Results'!O187+'Point B RAW Results'!P187+'Point B RAW Results'!T187+'Point B RAW Results'!U187+'Point B RAW Results'!Y187+'Point B RAW Results'!Z187)/2</f>
        <v>0</v>
      </c>
      <c r="E188" s="33">
        <f>'Point B RAW Results'!L187+'Point B RAW Results'!Q187+'Point B RAW Results'!V187+'Point B RAW Results'!AA187</f>
        <v>0</v>
      </c>
      <c r="F188" s="41"/>
      <c r="AX188" s="32"/>
      <c r="AY188" s="14">
        <v>0</v>
      </c>
      <c r="AZ188" s="14">
        <v>20</v>
      </c>
      <c r="BA188" s="15"/>
      <c r="BB188" s="16"/>
      <c r="BC188" s="17"/>
      <c r="BD188" s="18"/>
    </row>
    <row r="189" spans="1:56" x14ac:dyDescent="0.35">
      <c r="A189" s="32">
        <f>'Point B RAW Results'!A188</f>
        <v>0</v>
      </c>
      <c r="B189" s="33">
        <f>'Point B RAW Results'!H188+'Point B RAW Results'!M188+'Point B RAW Results'!R188+'Point B RAW Results'!W188</f>
        <v>0</v>
      </c>
      <c r="C189" s="33">
        <f>'Point B RAW Results'!I188+'Point B RAW Results'!N188+'Point B RAW Results'!S188+'Point B RAW Results'!X188</f>
        <v>0</v>
      </c>
      <c r="D189" s="33">
        <f>('Point B RAW Results'!J188+'Point B RAW Results'!K188+'Point B RAW Results'!O188+'Point B RAW Results'!P188+'Point B RAW Results'!T188+'Point B RAW Results'!U188+'Point B RAW Results'!Y188+'Point B RAW Results'!Z188)/2</f>
        <v>0</v>
      </c>
      <c r="E189" s="33">
        <f>'Point B RAW Results'!L188+'Point B RAW Results'!Q188+'Point B RAW Results'!V188+'Point B RAW Results'!AA188</f>
        <v>0</v>
      </c>
      <c r="F189" s="41"/>
      <c r="AX189" s="32"/>
      <c r="AY189" s="14">
        <v>0</v>
      </c>
      <c r="AZ189" s="14">
        <v>20</v>
      </c>
      <c r="BA189" s="15"/>
      <c r="BB189" s="16"/>
      <c r="BC189" s="17"/>
      <c r="BD189" s="18"/>
    </row>
    <row r="190" spans="1:56" x14ac:dyDescent="0.35">
      <c r="A190" s="32">
        <f>'Point B RAW Results'!A189</f>
        <v>0</v>
      </c>
      <c r="B190" s="33">
        <f>'Point B RAW Results'!H189+'Point B RAW Results'!M189+'Point B RAW Results'!R189+'Point B RAW Results'!W189</f>
        <v>0</v>
      </c>
      <c r="C190" s="33">
        <f>'Point B RAW Results'!I189+'Point B RAW Results'!N189+'Point B RAW Results'!S189+'Point B RAW Results'!X189</f>
        <v>0</v>
      </c>
      <c r="D190" s="33">
        <f>('Point B RAW Results'!J189+'Point B RAW Results'!K189+'Point B RAW Results'!O189+'Point B RAW Results'!P189+'Point B RAW Results'!T189+'Point B RAW Results'!U189+'Point B RAW Results'!Y189+'Point B RAW Results'!Z189)/2</f>
        <v>0</v>
      </c>
      <c r="E190" s="33">
        <f>'Point B RAW Results'!L189+'Point B RAW Results'!Q189+'Point B RAW Results'!V189+'Point B RAW Results'!AA189</f>
        <v>0</v>
      </c>
      <c r="F190" s="41"/>
      <c r="AX190" s="32"/>
      <c r="AY190" s="14">
        <v>20</v>
      </c>
      <c r="AZ190" s="14">
        <v>20</v>
      </c>
      <c r="BA190" s="15"/>
      <c r="BB190" s="16"/>
      <c r="BC190" s="17"/>
      <c r="BD190" s="18">
        <f>E23-$BF$3</f>
        <v>-20</v>
      </c>
    </row>
    <row r="191" spans="1:56" x14ac:dyDescent="0.35">
      <c r="A191" s="32">
        <f>'Point B RAW Results'!A190</f>
        <v>0</v>
      </c>
      <c r="B191" s="33">
        <f>'Point B RAW Results'!H190+'Point B RAW Results'!M190+'Point B RAW Results'!R190+'Point B RAW Results'!W190</f>
        <v>0</v>
      </c>
      <c r="C191" s="33">
        <f>'Point B RAW Results'!I190+'Point B RAW Results'!N190+'Point B RAW Results'!S190+'Point B RAW Results'!X190</f>
        <v>0</v>
      </c>
      <c r="D191" s="33">
        <f>('Point B RAW Results'!J190+'Point B RAW Results'!K190+'Point B RAW Results'!O190+'Point B RAW Results'!P190+'Point B RAW Results'!T190+'Point B RAW Results'!U190+'Point B RAW Results'!Y190+'Point B RAW Results'!Z190)/2</f>
        <v>0</v>
      </c>
      <c r="E191" s="33">
        <f>'Point B RAW Results'!L190+'Point B RAW Results'!Q190+'Point B RAW Results'!V190+'Point B RAW Results'!AA190</f>
        <v>0</v>
      </c>
      <c r="F191" s="41"/>
      <c r="AX191" s="32"/>
      <c r="AY191" s="14">
        <v>20</v>
      </c>
      <c r="AZ191" s="14">
        <v>0</v>
      </c>
      <c r="BA191" s="15">
        <f>BA184</f>
        <v>-20</v>
      </c>
      <c r="BB191" s="16"/>
      <c r="BC191" s="17"/>
      <c r="BD191" s="18">
        <f t="shared" ref="BD191" si="76">BD190</f>
        <v>-20</v>
      </c>
    </row>
    <row r="192" spans="1:56" x14ac:dyDescent="0.35">
      <c r="A192" s="32">
        <f>'Point B RAW Results'!A191</f>
        <v>0</v>
      </c>
      <c r="B192" s="33">
        <f>'Point B RAW Results'!H191+'Point B RAW Results'!M191+'Point B RAW Results'!R191+'Point B RAW Results'!W191</f>
        <v>0</v>
      </c>
      <c r="C192" s="33">
        <f>'Point B RAW Results'!I191+'Point B RAW Results'!N191+'Point B RAW Results'!S191+'Point B RAW Results'!X191</f>
        <v>0</v>
      </c>
      <c r="D192" s="33">
        <f>('Point B RAW Results'!J191+'Point B RAW Results'!K191+'Point B RAW Results'!O191+'Point B RAW Results'!P191+'Point B RAW Results'!T191+'Point B RAW Results'!U191+'Point B RAW Results'!Y191+'Point B RAW Results'!Z191)/2</f>
        <v>0</v>
      </c>
      <c r="E192" s="33">
        <f>'Point B RAW Results'!L191+'Point B RAW Results'!Q191+'Point B RAW Results'!V191+'Point B RAW Results'!AA191</f>
        <v>0</v>
      </c>
      <c r="F192" s="41"/>
      <c r="AX192" s="32" t="s">
        <v>50</v>
      </c>
      <c r="AY192" s="63" t="s">
        <v>79</v>
      </c>
      <c r="AZ192" s="63" t="s">
        <v>80</v>
      </c>
      <c r="BA192" s="66" t="s">
        <v>5</v>
      </c>
      <c r="BB192" s="67" t="s">
        <v>6</v>
      </c>
      <c r="BC192" s="68" t="s">
        <v>3</v>
      </c>
      <c r="BD192" s="69" t="s">
        <v>4</v>
      </c>
    </row>
    <row r="193" spans="1:56" x14ac:dyDescent="0.35">
      <c r="A193" s="32">
        <f>'Point B RAW Results'!A192</f>
        <v>0</v>
      </c>
      <c r="B193" s="33">
        <f>'Point B RAW Results'!H192+'Point B RAW Results'!M192+'Point B RAW Results'!R192+'Point B RAW Results'!W192</f>
        <v>0</v>
      </c>
      <c r="C193" s="33">
        <f>'Point B RAW Results'!I192+'Point B RAW Results'!N192+'Point B RAW Results'!S192+'Point B RAW Results'!X192</f>
        <v>0</v>
      </c>
      <c r="D193" s="33">
        <f>('Point B RAW Results'!J192+'Point B RAW Results'!K192+'Point B RAW Results'!O192+'Point B RAW Results'!P192+'Point B RAW Results'!T192+'Point B RAW Results'!U192+'Point B RAW Results'!Y192+'Point B RAW Results'!Z192)/2</f>
        <v>0</v>
      </c>
      <c r="E193" s="33">
        <f>'Point B RAW Results'!L192+'Point B RAW Results'!Q192+'Point B RAW Results'!V192+'Point B RAW Results'!AA192</f>
        <v>0</v>
      </c>
      <c r="F193" s="41"/>
      <c r="AX193" s="32">
        <f>'Point B RAW Results'!A23</f>
        <v>0</v>
      </c>
      <c r="AY193" s="14">
        <v>20</v>
      </c>
      <c r="AZ193" s="14">
        <v>0</v>
      </c>
      <c r="BA193" s="15">
        <f>B24-$BF$3</f>
        <v>-20</v>
      </c>
      <c r="BB193" s="16">
        <f>C24-$BF$3</f>
        <v>-20</v>
      </c>
      <c r="BC193" s="17"/>
      <c r="BD193" s="18"/>
    </row>
    <row r="194" spans="1:56" x14ac:dyDescent="0.35">
      <c r="A194" s="32">
        <f>'Point B RAW Results'!A193</f>
        <v>0</v>
      </c>
      <c r="B194" s="33">
        <f>'Point B RAW Results'!H193+'Point B RAW Results'!M193+'Point B RAW Results'!R193+'Point B RAW Results'!W193</f>
        <v>0</v>
      </c>
      <c r="C194" s="33">
        <f>'Point B RAW Results'!I193+'Point B RAW Results'!N193+'Point B RAW Results'!S193+'Point B RAW Results'!X193</f>
        <v>0</v>
      </c>
      <c r="D194" s="33">
        <f>('Point B RAW Results'!J193+'Point B RAW Results'!K193+'Point B RAW Results'!O193+'Point B RAW Results'!P193+'Point B RAW Results'!T193+'Point B RAW Results'!U193+'Point B RAW Results'!Y193+'Point B RAW Results'!Z193)/2</f>
        <v>0</v>
      </c>
      <c r="E194" s="33">
        <f>'Point B RAW Results'!L193+'Point B RAW Results'!Q193+'Point B RAW Results'!V193+'Point B RAW Results'!AA193</f>
        <v>0</v>
      </c>
      <c r="F194" s="41"/>
      <c r="AX194" s="32"/>
      <c r="AY194" s="14">
        <v>20</v>
      </c>
      <c r="AZ194" s="14">
        <v>0</v>
      </c>
      <c r="BA194" s="15"/>
      <c r="BB194" s="16">
        <f t="shared" ref="BB194" si="77">BB193</f>
        <v>-20</v>
      </c>
      <c r="BC194" s="17">
        <f>D24-$BF$3</f>
        <v>-20</v>
      </c>
      <c r="BD194" s="18"/>
    </row>
    <row r="195" spans="1:56" x14ac:dyDescent="0.35">
      <c r="A195" s="32">
        <f>'Point B RAW Results'!A194</f>
        <v>0</v>
      </c>
      <c r="B195" s="33">
        <f>'Point B RAW Results'!H194+'Point B RAW Results'!M194+'Point B RAW Results'!R194+'Point B RAW Results'!W194</f>
        <v>0</v>
      </c>
      <c r="C195" s="33">
        <f>'Point B RAW Results'!I194+'Point B RAW Results'!N194+'Point B RAW Results'!S194+'Point B RAW Results'!X194</f>
        <v>0</v>
      </c>
      <c r="D195" s="33">
        <f>('Point B RAW Results'!J194+'Point B RAW Results'!K194+'Point B RAW Results'!O194+'Point B RAW Results'!P194+'Point B RAW Results'!T194+'Point B RAW Results'!U194+'Point B RAW Results'!Y194+'Point B RAW Results'!Z194)/2</f>
        <v>0</v>
      </c>
      <c r="E195" s="33">
        <f>'Point B RAW Results'!L194+'Point B RAW Results'!Q194+'Point B RAW Results'!V194+'Point B RAW Results'!AA194</f>
        <v>0</v>
      </c>
      <c r="F195" s="41"/>
      <c r="AX195" s="32"/>
      <c r="AY195" s="14">
        <v>20</v>
      </c>
      <c r="AZ195" s="14">
        <v>20</v>
      </c>
      <c r="BA195" s="15"/>
      <c r="BB195" s="16"/>
      <c r="BC195" s="17">
        <f t="shared" ref="BC195" si="78">BC194</f>
        <v>-20</v>
      </c>
      <c r="BD195" s="18"/>
    </row>
    <row r="196" spans="1:56" x14ac:dyDescent="0.35">
      <c r="A196" s="32">
        <f>'Point B RAW Results'!A195</f>
        <v>0</v>
      </c>
      <c r="B196" s="33">
        <f>'Point B RAW Results'!H195+'Point B RAW Results'!M195+'Point B RAW Results'!R195+'Point B RAW Results'!W195</f>
        <v>0</v>
      </c>
      <c r="C196" s="33">
        <f>'Point B RAW Results'!I195+'Point B RAW Results'!N195+'Point B RAW Results'!S195+'Point B RAW Results'!X195</f>
        <v>0</v>
      </c>
      <c r="D196" s="33">
        <f>('Point B RAW Results'!J195+'Point B RAW Results'!K195+'Point B RAW Results'!O195+'Point B RAW Results'!P195+'Point B RAW Results'!T195+'Point B RAW Results'!U195+'Point B RAW Results'!Y195+'Point B RAW Results'!Z195)/2</f>
        <v>0</v>
      </c>
      <c r="E196" s="33">
        <f>'Point B RAW Results'!L195+'Point B RAW Results'!Q195+'Point B RAW Results'!V195+'Point B RAW Results'!AA195</f>
        <v>0</v>
      </c>
      <c r="F196" s="41"/>
      <c r="AX196" s="32"/>
      <c r="AY196" s="14">
        <v>0</v>
      </c>
      <c r="AZ196" s="14">
        <v>20</v>
      </c>
      <c r="BA196" s="15"/>
      <c r="BB196" s="16"/>
      <c r="BC196" s="17"/>
      <c r="BD196" s="18"/>
    </row>
    <row r="197" spans="1:56" x14ac:dyDescent="0.35">
      <c r="A197" s="32">
        <f>'Point B RAW Results'!A196</f>
        <v>0</v>
      </c>
      <c r="B197" s="33">
        <f>'Point B RAW Results'!H196+'Point B RAW Results'!M196+'Point B RAW Results'!R196+'Point B RAW Results'!W196</f>
        <v>0</v>
      </c>
      <c r="C197" s="33">
        <f>'Point B RAW Results'!I196+'Point B RAW Results'!N196+'Point B RAW Results'!S196+'Point B RAW Results'!X196</f>
        <v>0</v>
      </c>
      <c r="D197" s="33">
        <f>('Point B RAW Results'!J196+'Point B RAW Results'!K196+'Point B RAW Results'!O196+'Point B RAW Results'!P196+'Point B RAW Results'!T196+'Point B RAW Results'!U196+'Point B RAW Results'!Y196+'Point B RAW Results'!Z196)/2</f>
        <v>0</v>
      </c>
      <c r="E197" s="33">
        <f>'Point B RAW Results'!L196+'Point B RAW Results'!Q196+'Point B RAW Results'!V196+'Point B RAW Results'!AA196</f>
        <v>0</v>
      </c>
      <c r="F197" s="41"/>
      <c r="AX197" s="32"/>
      <c r="AY197" s="14">
        <v>0</v>
      </c>
      <c r="AZ197" s="14">
        <v>20</v>
      </c>
      <c r="BA197" s="15"/>
      <c r="BB197" s="16"/>
      <c r="BC197" s="17"/>
      <c r="BD197" s="18"/>
    </row>
    <row r="198" spans="1:56" x14ac:dyDescent="0.35">
      <c r="A198" s="32">
        <f>'Point B RAW Results'!A197</f>
        <v>0</v>
      </c>
      <c r="B198" s="33">
        <f>'Point B RAW Results'!H197+'Point B RAW Results'!M197+'Point B RAW Results'!R197+'Point B RAW Results'!W197</f>
        <v>0</v>
      </c>
      <c r="C198" s="33">
        <f>'Point B RAW Results'!I197+'Point B RAW Results'!N197+'Point B RAW Results'!S197+'Point B RAW Results'!X197</f>
        <v>0</v>
      </c>
      <c r="D198" s="33">
        <f>('Point B RAW Results'!J197+'Point B RAW Results'!K197+'Point B RAW Results'!O197+'Point B RAW Results'!P197+'Point B RAW Results'!T197+'Point B RAW Results'!U197+'Point B RAW Results'!Y197+'Point B RAW Results'!Z197)/2</f>
        <v>0</v>
      </c>
      <c r="E198" s="33">
        <f>'Point B RAW Results'!L197+'Point B RAW Results'!Q197+'Point B RAW Results'!V197+'Point B RAW Results'!AA197</f>
        <v>0</v>
      </c>
      <c r="F198" s="41"/>
      <c r="AX198" s="32"/>
      <c r="AY198" s="14">
        <v>0</v>
      </c>
      <c r="AZ198" s="14">
        <v>20</v>
      </c>
      <c r="BA198" s="15"/>
      <c r="BB198" s="16"/>
      <c r="BC198" s="17"/>
      <c r="BD198" s="18"/>
    </row>
    <row r="199" spans="1:56" x14ac:dyDescent="0.35">
      <c r="A199" s="32">
        <f>'Point B RAW Results'!A198</f>
        <v>0</v>
      </c>
      <c r="B199" s="33">
        <f>'Point B RAW Results'!H198+'Point B RAW Results'!M198+'Point B RAW Results'!R198+'Point B RAW Results'!W198</f>
        <v>0</v>
      </c>
      <c r="C199" s="33">
        <f>'Point B RAW Results'!I198+'Point B RAW Results'!N198+'Point B RAW Results'!S198+'Point B RAW Results'!X198</f>
        <v>0</v>
      </c>
      <c r="D199" s="33">
        <f>('Point B RAW Results'!J198+'Point B RAW Results'!K198+'Point B RAW Results'!O198+'Point B RAW Results'!P198+'Point B RAW Results'!T198+'Point B RAW Results'!U198+'Point B RAW Results'!Y198+'Point B RAW Results'!Z198)/2</f>
        <v>0</v>
      </c>
      <c r="E199" s="33">
        <f>'Point B RAW Results'!L198+'Point B RAW Results'!Q198+'Point B RAW Results'!V198+'Point B RAW Results'!AA198</f>
        <v>0</v>
      </c>
      <c r="F199" s="41"/>
      <c r="AX199" s="32"/>
      <c r="AY199" s="14">
        <v>20</v>
      </c>
      <c r="AZ199" s="14">
        <v>20</v>
      </c>
      <c r="BA199" s="15"/>
      <c r="BB199" s="16"/>
      <c r="BC199" s="17"/>
      <c r="BD199" s="18">
        <f>E24-$BF$3</f>
        <v>-20</v>
      </c>
    </row>
    <row r="200" spans="1:56" x14ac:dyDescent="0.35">
      <c r="A200" s="32">
        <f>'Point B RAW Results'!A199</f>
        <v>0</v>
      </c>
      <c r="B200" s="33">
        <f>'Point B RAW Results'!H199+'Point B RAW Results'!M199+'Point B RAW Results'!R199+'Point B RAW Results'!W199</f>
        <v>0</v>
      </c>
      <c r="C200" s="33">
        <f>'Point B RAW Results'!I199+'Point B RAW Results'!N199+'Point B RAW Results'!S199+'Point B RAW Results'!X199</f>
        <v>0</v>
      </c>
      <c r="D200" s="33">
        <f>('Point B RAW Results'!J199+'Point B RAW Results'!K199+'Point B RAW Results'!O199+'Point B RAW Results'!P199+'Point B RAW Results'!T199+'Point B RAW Results'!U199+'Point B RAW Results'!Y199+'Point B RAW Results'!Z199)/2</f>
        <v>0</v>
      </c>
      <c r="E200" s="33">
        <f>'Point B RAW Results'!L199+'Point B RAW Results'!Q199+'Point B RAW Results'!V199+'Point B RAW Results'!AA199</f>
        <v>0</v>
      </c>
      <c r="F200" s="41"/>
      <c r="AX200" s="32"/>
      <c r="AY200" s="14">
        <v>20</v>
      </c>
      <c r="AZ200" s="14">
        <v>0</v>
      </c>
      <c r="BA200" s="15">
        <f t="shared" ref="BA200" si="79">BA193</f>
        <v>-20</v>
      </c>
      <c r="BB200" s="16"/>
      <c r="BC200" s="17"/>
      <c r="BD200" s="18">
        <f t="shared" ref="BD200" si="80">BD199</f>
        <v>-20</v>
      </c>
    </row>
    <row r="201" spans="1:56" x14ac:dyDescent="0.35">
      <c r="A201" s="32">
        <f>'Point B RAW Results'!A200</f>
        <v>0</v>
      </c>
      <c r="B201" s="33">
        <f>'Point B RAW Results'!H200+'Point B RAW Results'!M200+'Point B RAW Results'!R200+'Point B RAW Results'!W200</f>
        <v>0</v>
      </c>
      <c r="C201" s="33">
        <f>'Point B RAW Results'!I200+'Point B RAW Results'!N200+'Point B RAW Results'!S200+'Point B RAW Results'!X200</f>
        <v>0</v>
      </c>
      <c r="D201" s="33">
        <f>('Point B RAW Results'!J200+'Point B RAW Results'!K200+'Point B RAW Results'!O200+'Point B RAW Results'!P200+'Point B RAW Results'!T200+'Point B RAW Results'!U200+'Point B RAW Results'!Y200+'Point B RAW Results'!Z200)/2</f>
        <v>0</v>
      </c>
      <c r="E201" s="33">
        <f>'Point B RAW Results'!L200+'Point B RAW Results'!Q200+'Point B RAW Results'!V200+'Point B RAW Results'!AA200</f>
        <v>0</v>
      </c>
      <c r="F201" s="41"/>
      <c r="AX201" s="32" t="s">
        <v>50</v>
      </c>
      <c r="AY201" s="63" t="s">
        <v>79</v>
      </c>
      <c r="AZ201" s="63" t="s">
        <v>80</v>
      </c>
      <c r="BA201" s="66" t="s">
        <v>5</v>
      </c>
      <c r="BB201" s="67" t="s">
        <v>6</v>
      </c>
      <c r="BC201" s="68" t="s">
        <v>3</v>
      </c>
      <c r="BD201" s="69" t="s">
        <v>4</v>
      </c>
    </row>
    <row r="202" spans="1:56" x14ac:dyDescent="0.35">
      <c r="A202" s="32">
        <f>'Point B RAW Results'!A201</f>
        <v>0</v>
      </c>
      <c r="B202" s="33">
        <f>'Point B RAW Results'!H201+'Point B RAW Results'!M201+'Point B RAW Results'!R201+'Point B RAW Results'!W201</f>
        <v>0</v>
      </c>
      <c r="C202" s="33">
        <f>'Point B RAW Results'!I201+'Point B RAW Results'!N201+'Point B RAW Results'!S201+'Point B RAW Results'!X201</f>
        <v>0</v>
      </c>
      <c r="D202" s="33">
        <f>('Point B RAW Results'!J201+'Point B RAW Results'!K201+'Point B RAW Results'!O201+'Point B RAW Results'!P201+'Point B RAW Results'!T201+'Point B RAW Results'!U201+'Point B RAW Results'!Y201+'Point B RAW Results'!Z201)/2</f>
        <v>0</v>
      </c>
      <c r="E202" s="33">
        <f>'Point B RAW Results'!L201+'Point B RAW Results'!Q201+'Point B RAW Results'!V201+'Point B RAW Results'!AA201</f>
        <v>0</v>
      </c>
      <c r="F202" s="41"/>
      <c r="AX202" s="32">
        <f>'Point B RAW Results'!A24</f>
        <v>0</v>
      </c>
      <c r="AY202" s="14">
        <v>20</v>
      </c>
      <c r="AZ202" s="14">
        <v>0</v>
      </c>
      <c r="BA202" s="15">
        <f>B25-$BF$3</f>
        <v>-20</v>
      </c>
      <c r="BB202" s="16">
        <f>C25-$BF$3</f>
        <v>-20</v>
      </c>
      <c r="BC202" s="17"/>
      <c r="BD202" s="18"/>
    </row>
    <row r="203" spans="1:56" x14ac:dyDescent="0.35">
      <c r="A203" s="32">
        <f>'Point B RAW Results'!A202</f>
        <v>0</v>
      </c>
      <c r="B203" s="33">
        <f>'Point B RAW Results'!H202+'Point B RAW Results'!M202+'Point B RAW Results'!R202+'Point B RAW Results'!W202</f>
        <v>0</v>
      </c>
      <c r="C203" s="33">
        <f>'Point B RAW Results'!I202+'Point B RAW Results'!N202+'Point B RAW Results'!S202+'Point B RAW Results'!X202</f>
        <v>0</v>
      </c>
      <c r="D203" s="33">
        <f>('Point B RAW Results'!J202+'Point B RAW Results'!K202+'Point B RAW Results'!O202+'Point B RAW Results'!P202+'Point B RAW Results'!T202+'Point B RAW Results'!U202+'Point B RAW Results'!Y202+'Point B RAW Results'!Z202)/2</f>
        <v>0</v>
      </c>
      <c r="E203" s="33">
        <f>'Point B RAW Results'!L202+'Point B RAW Results'!Q202+'Point B RAW Results'!V202+'Point B RAW Results'!AA202</f>
        <v>0</v>
      </c>
      <c r="F203" s="41"/>
      <c r="AX203" s="32"/>
      <c r="AY203" s="14">
        <v>20</v>
      </c>
      <c r="AZ203" s="14">
        <v>0</v>
      </c>
      <c r="BA203" s="15"/>
      <c r="BB203" s="16">
        <f t="shared" ref="BB203" si="81">BB202</f>
        <v>-20</v>
      </c>
      <c r="BC203" s="17">
        <f>D25-$BF$3</f>
        <v>-20</v>
      </c>
      <c r="BD203" s="18"/>
    </row>
    <row r="204" spans="1:56" x14ac:dyDescent="0.35">
      <c r="A204" s="32">
        <f>'Point B RAW Results'!A203</f>
        <v>0</v>
      </c>
      <c r="B204" s="33">
        <f>'Point B RAW Results'!H203+'Point B RAW Results'!M203+'Point B RAW Results'!R203+'Point B RAW Results'!W203</f>
        <v>0</v>
      </c>
      <c r="C204" s="33">
        <f>'Point B RAW Results'!I203+'Point B RAW Results'!N203+'Point B RAW Results'!S203+'Point B RAW Results'!X203</f>
        <v>0</v>
      </c>
      <c r="D204" s="33">
        <f>('Point B RAW Results'!J203+'Point B RAW Results'!K203+'Point B RAW Results'!O203+'Point B RAW Results'!P203+'Point B RAW Results'!T203+'Point B RAW Results'!U203+'Point B RAW Results'!Y203+'Point B RAW Results'!Z203)/2</f>
        <v>0</v>
      </c>
      <c r="E204" s="33">
        <f>'Point B RAW Results'!L203+'Point B RAW Results'!Q203+'Point B RAW Results'!V203+'Point B RAW Results'!AA203</f>
        <v>0</v>
      </c>
      <c r="F204" s="41"/>
      <c r="AX204" s="32"/>
      <c r="AY204" s="14">
        <v>20</v>
      </c>
      <c r="AZ204" s="14">
        <v>20</v>
      </c>
      <c r="BA204" s="15"/>
      <c r="BB204" s="16"/>
      <c r="BC204" s="17">
        <f t="shared" ref="BC204" si="82">BC203</f>
        <v>-20</v>
      </c>
      <c r="BD204" s="18"/>
    </row>
    <row r="205" spans="1:56" x14ac:dyDescent="0.35">
      <c r="A205" s="32">
        <f>'Point B RAW Results'!A204</f>
        <v>0</v>
      </c>
      <c r="B205" s="33">
        <f>'Point B RAW Results'!H204+'Point B RAW Results'!M204+'Point B RAW Results'!R204+'Point B RAW Results'!W204</f>
        <v>0</v>
      </c>
      <c r="C205" s="33">
        <f>'Point B RAW Results'!I204+'Point B RAW Results'!N204+'Point B RAW Results'!S204+'Point B RAW Results'!X204</f>
        <v>0</v>
      </c>
      <c r="D205" s="33">
        <f>('Point B RAW Results'!J204+'Point B RAW Results'!K204+'Point B RAW Results'!O204+'Point B RAW Results'!P204+'Point B RAW Results'!T204+'Point B RAW Results'!U204+'Point B RAW Results'!Y204+'Point B RAW Results'!Z204)/2</f>
        <v>0</v>
      </c>
      <c r="E205" s="33">
        <f>'Point B RAW Results'!L204+'Point B RAW Results'!Q204+'Point B RAW Results'!V204+'Point B RAW Results'!AA204</f>
        <v>0</v>
      </c>
      <c r="F205" s="41"/>
      <c r="AX205" s="32"/>
      <c r="AY205" s="14">
        <v>0</v>
      </c>
      <c r="AZ205" s="14">
        <v>20</v>
      </c>
      <c r="BA205" s="15"/>
      <c r="BB205" s="16"/>
      <c r="BC205" s="17"/>
      <c r="BD205" s="18"/>
    </row>
    <row r="206" spans="1:56" x14ac:dyDescent="0.35">
      <c r="A206" s="32">
        <f>'Point B RAW Results'!A205</f>
        <v>0</v>
      </c>
      <c r="B206" s="33">
        <f>'Point B RAW Results'!H205+'Point B RAW Results'!M205+'Point B RAW Results'!R205+'Point B RAW Results'!W205</f>
        <v>0</v>
      </c>
      <c r="C206" s="33">
        <f>'Point B RAW Results'!I205+'Point B RAW Results'!N205+'Point B RAW Results'!S205+'Point B RAW Results'!X205</f>
        <v>0</v>
      </c>
      <c r="D206" s="33">
        <f>('Point B RAW Results'!J205+'Point B RAW Results'!K205+'Point B RAW Results'!O205+'Point B RAW Results'!P205+'Point B RAW Results'!T205+'Point B RAW Results'!U205+'Point B RAW Results'!Y205+'Point B RAW Results'!Z205)/2</f>
        <v>0</v>
      </c>
      <c r="E206" s="33">
        <f>'Point B RAW Results'!L205+'Point B RAW Results'!Q205+'Point B RAW Results'!V205+'Point B RAW Results'!AA205</f>
        <v>0</v>
      </c>
      <c r="F206" s="41"/>
      <c r="AX206" s="32"/>
      <c r="AY206" s="14">
        <v>0</v>
      </c>
      <c r="AZ206" s="14">
        <v>20</v>
      </c>
      <c r="BA206" s="15"/>
      <c r="BB206" s="16"/>
      <c r="BC206" s="17"/>
      <c r="BD206" s="18"/>
    </row>
    <row r="207" spans="1:56" x14ac:dyDescent="0.35">
      <c r="A207" s="32">
        <f>'Point B RAW Results'!A206</f>
        <v>0</v>
      </c>
      <c r="B207" s="33">
        <f>'Point B RAW Results'!H206+'Point B RAW Results'!M206+'Point B RAW Results'!R206+'Point B RAW Results'!W206</f>
        <v>0</v>
      </c>
      <c r="C207" s="33">
        <f>'Point B RAW Results'!I206+'Point B RAW Results'!N206+'Point B RAW Results'!S206+'Point B RAW Results'!X206</f>
        <v>0</v>
      </c>
      <c r="D207" s="33">
        <f>('Point B RAW Results'!J206+'Point B RAW Results'!K206+'Point B RAW Results'!O206+'Point B RAW Results'!P206+'Point B RAW Results'!T206+'Point B RAW Results'!U206+'Point B RAW Results'!Y206+'Point B RAW Results'!Z206)/2</f>
        <v>0</v>
      </c>
      <c r="E207" s="33">
        <f>'Point B RAW Results'!L206+'Point B RAW Results'!Q206+'Point B RAW Results'!V206+'Point B RAW Results'!AA206</f>
        <v>0</v>
      </c>
      <c r="F207" s="41"/>
      <c r="AX207" s="32"/>
      <c r="AY207" s="14">
        <v>0</v>
      </c>
      <c r="AZ207" s="14">
        <v>20</v>
      </c>
      <c r="BA207" s="15"/>
      <c r="BB207" s="16"/>
      <c r="BC207" s="17"/>
      <c r="BD207" s="18"/>
    </row>
    <row r="208" spans="1:56" x14ac:dyDescent="0.35">
      <c r="A208" s="32">
        <f>'Point B RAW Results'!A207</f>
        <v>0</v>
      </c>
      <c r="B208" s="33">
        <f>'Point B RAW Results'!H207+'Point B RAW Results'!M207+'Point B RAW Results'!R207+'Point B RAW Results'!W207</f>
        <v>0</v>
      </c>
      <c r="C208" s="33">
        <f>'Point B RAW Results'!I207+'Point B RAW Results'!N207+'Point B RAW Results'!S207+'Point B RAW Results'!X207</f>
        <v>0</v>
      </c>
      <c r="D208" s="33">
        <f>('Point B RAW Results'!J207+'Point B RAW Results'!K207+'Point B RAW Results'!O207+'Point B RAW Results'!P207+'Point B RAW Results'!T207+'Point B RAW Results'!U207+'Point B RAW Results'!Y207+'Point B RAW Results'!Z207)/2</f>
        <v>0</v>
      </c>
      <c r="E208" s="33">
        <f>'Point B RAW Results'!L207+'Point B RAW Results'!Q207+'Point B RAW Results'!V207+'Point B RAW Results'!AA207</f>
        <v>0</v>
      </c>
      <c r="F208" s="41"/>
      <c r="AX208" s="32"/>
      <c r="AY208" s="14">
        <v>20</v>
      </c>
      <c r="AZ208" s="14">
        <v>20</v>
      </c>
      <c r="BA208" s="15"/>
      <c r="BB208" s="16"/>
      <c r="BC208" s="17"/>
      <c r="BD208" s="18">
        <f>E25-$BF$3</f>
        <v>-20</v>
      </c>
    </row>
    <row r="209" spans="1:56" x14ac:dyDescent="0.35">
      <c r="A209" s="32">
        <f>'Point B RAW Results'!A208</f>
        <v>0</v>
      </c>
      <c r="B209" s="33">
        <f>'Point B RAW Results'!H208+'Point B RAW Results'!M208+'Point B RAW Results'!R208+'Point B RAW Results'!W208</f>
        <v>0</v>
      </c>
      <c r="C209" s="33">
        <f>'Point B RAW Results'!I208+'Point B RAW Results'!N208+'Point B RAW Results'!S208+'Point B RAW Results'!X208</f>
        <v>0</v>
      </c>
      <c r="D209" s="33">
        <f>('Point B RAW Results'!J208+'Point B RAW Results'!K208+'Point B RAW Results'!O208+'Point B RAW Results'!P208+'Point B RAW Results'!T208+'Point B RAW Results'!U208+'Point B RAW Results'!Y208+'Point B RAW Results'!Z208)/2</f>
        <v>0</v>
      </c>
      <c r="E209" s="33">
        <f>'Point B RAW Results'!L208+'Point B RAW Results'!Q208+'Point B RAW Results'!V208+'Point B RAW Results'!AA208</f>
        <v>0</v>
      </c>
      <c r="F209" s="41"/>
      <c r="AX209" s="32"/>
      <c r="AY209" s="14">
        <v>20</v>
      </c>
      <c r="AZ209" s="14">
        <v>0</v>
      </c>
      <c r="BA209" s="15">
        <f t="shared" ref="BA209" si="83">BA202</f>
        <v>-20</v>
      </c>
      <c r="BB209" s="16"/>
      <c r="BC209" s="17"/>
      <c r="BD209" s="18">
        <f t="shared" ref="BD209" si="84">BD208</f>
        <v>-20</v>
      </c>
    </row>
    <row r="210" spans="1:56" x14ac:dyDescent="0.35">
      <c r="A210" s="32">
        <f>'Point B RAW Results'!A209</f>
        <v>0</v>
      </c>
      <c r="B210" s="33">
        <f>'Point B RAW Results'!H209+'Point B RAW Results'!M209+'Point B RAW Results'!R209+'Point B RAW Results'!W209</f>
        <v>0</v>
      </c>
      <c r="C210" s="33">
        <f>'Point B RAW Results'!I209+'Point B RAW Results'!N209+'Point B RAW Results'!S209+'Point B RAW Results'!X209</f>
        <v>0</v>
      </c>
      <c r="D210" s="33">
        <f>('Point B RAW Results'!J209+'Point B RAW Results'!K209+'Point B RAW Results'!O209+'Point B RAW Results'!P209+'Point B RAW Results'!T209+'Point B RAW Results'!U209+'Point B RAW Results'!Y209+'Point B RAW Results'!Z209)/2</f>
        <v>0</v>
      </c>
      <c r="E210" s="33">
        <f>'Point B RAW Results'!L209+'Point B RAW Results'!Q209+'Point B RAW Results'!V209+'Point B RAW Results'!AA209</f>
        <v>0</v>
      </c>
      <c r="F210" s="41"/>
      <c r="AX210" s="32" t="s">
        <v>50</v>
      </c>
      <c r="AY210" s="63" t="s">
        <v>79</v>
      </c>
      <c r="AZ210" s="63" t="s">
        <v>80</v>
      </c>
      <c r="BA210" s="66" t="s">
        <v>5</v>
      </c>
      <c r="BB210" s="67" t="s">
        <v>6</v>
      </c>
      <c r="BC210" s="68" t="s">
        <v>3</v>
      </c>
      <c r="BD210" s="69" t="s">
        <v>4</v>
      </c>
    </row>
    <row r="211" spans="1:56" x14ac:dyDescent="0.35">
      <c r="A211" s="32">
        <f>'Point B RAW Results'!A210</f>
        <v>0</v>
      </c>
      <c r="B211" s="33">
        <f>'Point B RAW Results'!H210+'Point B RAW Results'!M210+'Point B RAW Results'!R210+'Point B RAW Results'!W210</f>
        <v>0</v>
      </c>
      <c r="C211" s="33">
        <f>'Point B RAW Results'!I210+'Point B RAW Results'!N210+'Point B RAW Results'!S210+'Point B RAW Results'!X210</f>
        <v>0</v>
      </c>
      <c r="D211" s="33">
        <f>('Point B RAW Results'!J210+'Point B RAW Results'!K210+'Point B RAW Results'!O210+'Point B RAW Results'!P210+'Point B RAW Results'!T210+'Point B RAW Results'!U210+'Point B RAW Results'!Y210+'Point B RAW Results'!Z210)/2</f>
        <v>0</v>
      </c>
      <c r="E211" s="33">
        <f>'Point B RAW Results'!L210+'Point B RAW Results'!Q210+'Point B RAW Results'!V210+'Point B RAW Results'!AA210</f>
        <v>0</v>
      </c>
      <c r="F211" s="41"/>
      <c r="AX211" s="32">
        <f>'Point B RAW Results'!A25</f>
        <v>0</v>
      </c>
      <c r="AY211" s="14">
        <v>20</v>
      </c>
      <c r="AZ211" s="14">
        <v>0</v>
      </c>
      <c r="BA211" s="15">
        <f>B26-$BF$3</f>
        <v>-20</v>
      </c>
      <c r="BB211" s="16">
        <f>C26-$BF$3</f>
        <v>-20</v>
      </c>
      <c r="BC211" s="17"/>
      <c r="BD211" s="18"/>
    </row>
    <row r="212" spans="1:56" x14ac:dyDescent="0.35">
      <c r="A212" s="32">
        <f>'Point B RAW Results'!A211</f>
        <v>0</v>
      </c>
      <c r="B212" s="33">
        <f>'Point B RAW Results'!H211+'Point B RAW Results'!M211+'Point B RAW Results'!R211+'Point B RAW Results'!W211</f>
        <v>0</v>
      </c>
      <c r="C212" s="33">
        <f>'Point B RAW Results'!I211+'Point B RAW Results'!N211+'Point B RAW Results'!S211+'Point B RAW Results'!X211</f>
        <v>0</v>
      </c>
      <c r="D212" s="33">
        <f>('Point B RAW Results'!J211+'Point B RAW Results'!K211+'Point B RAW Results'!O211+'Point B RAW Results'!P211+'Point B RAW Results'!T211+'Point B RAW Results'!U211+'Point B RAW Results'!Y211+'Point B RAW Results'!Z211)/2</f>
        <v>0</v>
      </c>
      <c r="E212" s="33">
        <f>'Point B RAW Results'!L211+'Point B RAW Results'!Q211+'Point B RAW Results'!V211+'Point B RAW Results'!AA211</f>
        <v>0</v>
      </c>
      <c r="F212" s="41"/>
      <c r="AX212" s="32"/>
      <c r="AY212" s="14">
        <v>20</v>
      </c>
      <c r="AZ212" s="14">
        <v>0</v>
      </c>
      <c r="BA212" s="15"/>
      <c r="BB212" s="16">
        <f t="shared" ref="BB212" si="85">BB211</f>
        <v>-20</v>
      </c>
      <c r="BC212" s="17">
        <f>D26-$BF$3</f>
        <v>-20</v>
      </c>
      <c r="BD212" s="18"/>
    </row>
    <row r="213" spans="1:56" x14ac:dyDescent="0.35">
      <c r="A213" s="32">
        <f>'Point B RAW Results'!A212</f>
        <v>0</v>
      </c>
      <c r="B213" s="33">
        <f>'Point B RAW Results'!H212+'Point B RAW Results'!M212+'Point B RAW Results'!R212+'Point B RAW Results'!W212</f>
        <v>0</v>
      </c>
      <c r="C213" s="33">
        <f>'Point B RAW Results'!I212+'Point B RAW Results'!N212+'Point B RAW Results'!S212+'Point B RAW Results'!X212</f>
        <v>0</v>
      </c>
      <c r="D213" s="33">
        <f>('Point B RAW Results'!J212+'Point B RAW Results'!K212+'Point B RAW Results'!O212+'Point B RAW Results'!P212+'Point B RAW Results'!T212+'Point B RAW Results'!U212+'Point B RAW Results'!Y212+'Point B RAW Results'!Z212)/2</f>
        <v>0</v>
      </c>
      <c r="E213" s="33">
        <f>'Point B RAW Results'!L212+'Point B RAW Results'!Q212+'Point B RAW Results'!V212+'Point B RAW Results'!AA212</f>
        <v>0</v>
      </c>
      <c r="F213" s="41"/>
      <c r="AX213" s="32"/>
      <c r="AY213" s="14">
        <v>20</v>
      </c>
      <c r="AZ213" s="14">
        <v>20</v>
      </c>
      <c r="BA213" s="15"/>
      <c r="BB213" s="16"/>
      <c r="BC213" s="17">
        <f t="shared" ref="BC213" si="86">BC212</f>
        <v>-20</v>
      </c>
      <c r="BD213" s="18"/>
    </row>
    <row r="214" spans="1:56" x14ac:dyDescent="0.35">
      <c r="A214" s="32">
        <f>'Point B RAW Results'!A213</f>
        <v>0</v>
      </c>
      <c r="B214" s="33">
        <f>'Point B RAW Results'!H213+'Point B RAW Results'!M213+'Point B RAW Results'!R213+'Point B RAW Results'!W213</f>
        <v>0</v>
      </c>
      <c r="C214" s="33">
        <f>'Point B RAW Results'!I213+'Point B RAW Results'!N213+'Point B RAW Results'!S213+'Point B RAW Results'!X213</f>
        <v>0</v>
      </c>
      <c r="D214" s="33">
        <f>('Point B RAW Results'!J213+'Point B RAW Results'!K213+'Point B RAW Results'!O213+'Point B RAW Results'!P213+'Point B RAW Results'!T213+'Point B RAW Results'!U213+'Point B RAW Results'!Y213+'Point B RAW Results'!Z213)/2</f>
        <v>0</v>
      </c>
      <c r="E214" s="33">
        <f>'Point B RAW Results'!L213+'Point B RAW Results'!Q213+'Point B RAW Results'!V213+'Point B RAW Results'!AA213</f>
        <v>0</v>
      </c>
      <c r="F214" s="41"/>
      <c r="AX214" s="32"/>
      <c r="AY214" s="14">
        <v>0</v>
      </c>
      <c r="AZ214" s="14">
        <v>20</v>
      </c>
      <c r="BA214" s="15"/>
      <c r="BB214" s="16"/>
      <c r="BC214" s="17"/>
      <c r="BD214" s="18"/>
    </row>
    <row r="215" spans="1:56" x14ac:dyDescent="0.35">
      <c r="A215" s="32">
        <f>'Point B RAW Results'!A214</f>
        <v>0</v>
      </c>
      <c r="B215" s="33">
        <f>'Point B RAW Results'!H214+'Point B RAW Results'!M214+'Point B RAW Results'!R214+'Point B RAW Results'!W214</f>
        <v>0</v>
      </c>
      <c r="C215" s="33">
        <f>'Point B RAW Results'!I214+'Point B RAW Results'!N214+'Point B RAW Results'!S214+'Point B RAW Results'!X214</f>
        <v>0</v>
      </c>
      <c r="D215" s="33">
        <f>('Point B RAW Results'!J214+'Point B RAW Results'!K214+'Point B RAW Results'!O214+'Point B RAW Results'!P214+'Point B RAW Results'!T214+'Point B RAW Results'!U214+'Point B RAW Results'!Y214+'Point B RAW Results'!Z214)/2</f>
        <v>0</v>
      </c>
      <c r="E215" s="33">
        <f>'Point B RAW Results'!L214+'Point B RAW Results'!Q214+'Point B RAW Results'!V214+'Point B RAW Results'!AA214</f>
        <v>0</v>
      </c>
      <c r="F215" s="41"/>
      <c r="AX215" s="32"/>
      <c r="AY215" s="14">
        <v>0</v>
      </c>
      <c r="AZ215" s="14">
        <v>20</v>
      </c>
      <c r="BA215" s="15"/>
      <c r="BB215" s="16"/>
      <c r="BC215" s="17"/>
      <c r="BD215" s="18"/>
    </row>
    <row r="216" spans="1:56" x14ac:dyDescent="0.35">
      <c r="A216" s="32">
        <f>'Point B RAW Results'!A215</f>
        <v>0</v>
      </c>
      <c r="B216" s="33">
        <f>'Point B RAW Results'!H215+'Point B RAW Results'!M215+'Point B RAW Results'!R215+'Point B RAW Results'!W215</f>
        <v>0</v>
      </c>
      <c r="C216" s="33">
        <f>'Point B RAW Results'!I215+'Point B RAW Results'!N215+'Point B RAW Results'!S215+'Point B RAW Results'!X215</f>
        <v>0</v>
      </c>
      <c r="D216" s="33">
        <f>('Point B RAW Results'!J215+'Point B RAW Results'!K215+'Point B RAW Results'!O215+'Point B RAW Results'!P215+'Point B RAW Results'!T215+'Point B RAW Results'!U215+'Point B RAW Results'!Y215+'Point B RAW Results'!Z215)/2</f>
        <v>0</v>
      </c>
      <c r="E216" s="33">
        <f>'Point B RAW Results'!L215+'Point B RAW Results'!Q215+'Point B RAW Results'!V215+'Point B RAW Results'!AA215</f>
        <v>0</v>
      </c>
      <c r="F216" s="41"/>
      <c r="AX216" s="32"/>
      <c r="AY216" s="14">
        <v>0</v>
      </c>
      <c r="AZ216" s="14">
        <v>20</v>
      </c>
      <c r="BA216" s="15"/>
      <c r="BB216" s="16"/>
      <c r="BC216" s="17"/>
      <c r="BD216" s="18"/>
    </row>
    <row r="217" spans="1:56" x14ac:dyDescent="0.35">
      <c r="A217" s="32">
        <f>'Point B RAW Results'!A216</f>
        <v>0</v>
      </c>
      <c r="B217" s="33">
        <f>'Point B RAW Results'!H216+'Point B RAW Results'!M216+'Point B RAW Results'!R216+'Point B RAW Results'!W216</f>
        <v>0</v>
      </c>
      <c r="C217" s="33">
        <f>'Point B RAW Results'!I216+'Point B RAW Results'!N216+'Point B RAW Results'!S216+'Point B RAW Results'!X216</f>
        <v>0</v>
      </c>
      <c r="D217" s="33">
        <f>('Point B RAW Results'!J216+'Point B RAW Results'!K216+'Point B RAW Results'!O216+'Point B RAW Results'!P216+'Point B RAW Results'!T216+'Point B RAW Results'!U216+'Point B RAW Results'!Y216+'Point B RAW Results'!Z216)/2</f>
        <v>0</v>
      </c>
      <c r="E217" s="33">
        <f>'Point B RAW Results'!L216+'Point B RAW Results'!Q216+'Point B RAW Results'!V216+'Point B RAW Results'!AA216</f>
        <v>0</v>
      </c>
      <c r="F217" s="41"/>
      <c r="AX217" s="32"/>
      <c r="AY217" s="14">
        <v>20</v>
      </c>
      <c r="AZ217" s="14">
        <v>20</v>
      </c>
      <c r="BA217" s="15"/>
      <c r="BB217" s="16"/>
      <c r="BC217" s="17"/>
      <c r="BD217" s="18">
        <f>E26-$BF$3</f>
        <v>-20</v>
      </c>
    </row>
    <row r="218" spans="1:56" x14ac:dyDescent="0.35">
      <c r="A218" s="32">
        <f>'Point B RAW Results'!A217</f>
        <v>0</v>
      </c>
      <c r="B218" s="33">
        <f>'Point B RAW Results'!H217+'Point B RAW Results'!M217+'Point B RAW Results'!R217+'Point B RAW Results'!W217</f>
        <v>0</v>
      </c>
      <c r="C218" s="33">
        <f>'Point B RAW Results'!I217+'Point B RAW Results'!N217+'Point B RAW Results'!S217+'Point B RAW Results'!X217</f>
        <v>0</v>
      </c>
      <c r="D218" s="33">
        <f>('Point B RAW Results'!J217+'Point B RAW Results'!K217+'Point B RAW Results'!O217+'Point B RAW Results'!P217+'Point B RAW Results'!T217+'Point B RAW Results'!U217+'Point B RAW Results'!Y217+'Point B RAW Results'!Z217)/2</f>
        <v>0</v>
      </c>
      <c r="E218" s="33">
        <f>'Point B RAW Results'!L217+'Point B RAW Results'!Q217+'Point B RAW Results'!V217+'Point B RAW Results'!AA217</f>
        <v>0</v>
      </c>
      <c r="F218" s="41"/>
      <c r="AX218" s="32"/>
      <c r="AY218" s="14">
        <v>20</v>
      </c>
      <c r="AZ218" s="14">
        <v>0</v>
      </c>
      <c r="BA218" s="15">
        <f t="shared" ref="BA218" si="87">BA211</f>
        <v>-20</v>
      </c>
      <c r="BB218" s="16"/>
      <c r="BC218" s="17"/>
      <c r="BD218" s="18">
        <f t="shared" ref="BD218" si="88">BD217</f>
        <v>-20</v>
      </c>
    </row>
    <row r="219" spans="1:56" x14ac:dyDescent="0.35">
      <c r="A219" s="32">
        <f>'Point B RAW Results'!A218</f>
        <v>0</v>
      </c>
      <c r="B219" s="33">
        <f>'Point B RAW Results'!H218+'Point B RAW Results'!M218+'Point B RAW Results'!R218+'Point B RAW Results'!W218</f>
        <v>0</v>
      </c>
      <c r="C219" s="33">
        <f>'Point B RAW Results'!I218+'Point B RAW Results'!N218+'Point B RAW Results'!S218+'Point B RAW Results'!X218</f>
        <v>0</v>
      </c>
      <c r="D219" s="33">
        <f>('Point B RAW Results'!J218+'Point B RAW Results'!K218+'Point B RAW Results'!O218+'Point B RAW Results'!P218+'Point B RAW Results'!T218+'Point B RAW Results'!U218+'Point B RAW Results'!Y218+'Point B RAW Results'!Z218)/2</f>
        <v>0</v>
      </c>
      <c r="E219" s="33">
        <f>'Point B RAW Results'!L218+'Point B RAW Results'!Q218+'Point B RAW Results'!V218+'Point B RAW Results'!AA218</f>
        <v>0</v>
      </c>
      <c r="F219" s="41"/>
      <c r="AX219" s="32" t="s">
        <v>50</v>
      </c>
      <c r="AY219" s="63" t="s">
        <v>79</v>
      </c>
      <c r="AZ219" s="63" t="s">
        <v>80</v>
      </c>
      <c r="BA219" s="66" t="s">
        <v>5</v>
      </c>
      <c r="BB219" s="67" t="s">
        <v>6</v>
      </c>
      <c r="BC219" s="68" t="s">
        <v>3</v>
      </c>
      <c r="BD219" s="69" t="s">
        <v>4</v>
      </c>
    </row>
    <row r="220" spans="1:56" x14ac:dyDescent="0.35">
      <c r="A220" s="32">
        <f>'Point B RAW Results'!A219</f>
        <v>0</v>
      </c>
      <c r="B220" s="33">
        <f>'Point B RAW Results'!H219+'Point B RAW Results'!M219+'Point B RAW Results'!R219+'Point B RAW Results'!W219</f>
        <v>0</v>
      </c>
      <c r="C220" s="33">
        <f>'Point B RAW Results'!I219+'Point B RAW Results'!N219+'Point B RAW Results'!S219+'Point B RAW Results'!X219</f>
        <v>0</v>
      </c>
      <c r="D220" s="33">
        <f>('Point B RAW Results'!J219+'Point B RAW Results'!K219+'Point B RAW Results'!O219+'Point B RAW Results'!P219+'Point B RAW Results'!T219+'Point B RAW Results'!U219+'Point B RAW Results'!Y219+'Point B RAW Results'!Z219)/2</f>
        <v>0</v>
      </c>
      <c r="E220" s="33">
        <f>'Point B RAW Results'!L219+'Point B RAW Results'!Q219+'Point B RAW Results'!V219+'Point B RAW Results'!AA219</f>
        <v>0</v>
      </c>
      <c r="F220" s="41"/>
      <c r="AX220" s="32">
        <f>'Point B RAW Results'!A26</f>
        <v>0</v>
      </c>
      <c r="AY220" s="14">
        <v>20</v>
      </c>
      <c r="AZ220" s="14">
        <v>0</v>
      </c>
      <c r="BA220" s="15">
        <f>B27-$BF$3</f>
        <v>-20</v>
      </c>
      <c r="BB220" s="16">
        <f>C27-$BF$3</f>
        <v>-20</v>
      </c>
      <c r="BC220" s="17"/>
      <c r="BD220" s="18"/>
    </row>
    <row r="221" spans="1:56" x14ac:dyDescent="0.35">
      <c r="A221" s="32">
        <f>'Point B RAW Results'!A220</f>
        <v>0</v>
      </c>
      <c r="B221" s="33">
        <f>'Point B RAW Results'!H220+'Point B RAW Results'!M220+'Point B RAW Results'!R220+'Point B RAW Results'!W220</f>
        <v>0</v>
      </c>
      <c r="C221" s="33">
        <f>'Point B RAW Results'!I220+'Point B RAW Results'!N220+'Point B RAW Results'!S220+'Point B RAW Results'!X220</f>
        <v>0</v>
      </c>
      <c r="D221" s="33">
        <f>('Point B RAW Results'!J220+'Point B RAW Results'!K220+'Point B RAW Results'!O220+'Point B RAW Results'!P220+'Point B RAW Results'!T220+'Point B RAW Results'!U220+'Point B RAW Results'!Y220+'Point B RAW Results'!Z220)/2</f>
        <v>0</v>
      </c>
      <c r="E221" s="33">
        <f>'Point B RAW Results'!L220+'Point B RAW Results'!Q220+'Point B RAW Results'!V220+'Point B RAW Results'!AA220</f>
        <v>0</v>
      </c>
      <c r="F221" s="41"/>
      <c r="AX221" s="32"/>
      <c r="AY221" s="14">
        <v>20</v>
      </c>
      <c r="AZ221" s="14">
        <v>0</v>
      </c>
      <c r="BA221" s="15"/>
      <c r="BB221" s="16">
        <f t="shared" ref="BB221" si="89">BB220</f>
        <v>-20</v>
      </c>
      <c r="BC221" s="17">
        <f>D27-$BF$3</f>
        <v>-20</v>
      </c>
      <c r="BD221" s="18"/>
    </row>
    <row r="222" spans="1:56" x14ac:dyDescent="0.35">
      <c r="A222" s="32">
        <f>'Point B RAW Results'!A221</f>
        <v>0</v>
      </c>
      <c r="B222" s="33">
        <f>'Point B RAW Results'!H221+'Point B RAW Results'!M221+'Point B RAW Results'!R221+'Point B RAW Results'!W221</f>
        <v>0</v>
      </c>
      <c r="C222" s="33">
        <f>'Point B RAW Results'!I221+'Point B RAW Results'!N221+'Point B RAW Results'!S221+'Point B RAW Results'!X221</f>
        <v>0</v>
      </c>
      <c r="D222" s="33">
        <f>('Point B RAW Results'!J221+'Point B RAW Results'!K221+'Point B RAW Results'!O221+'Point B RAW Results'!P221+'Point B RAW Results'!T221+'Point B RAW Results'!U221+'Point B RAW Results'!Y221+'Point B RAW Results'!Z221)/2</f>
        <v>0</v>
      </c>
      <c r="E222" s="33">
        <f>'Point B RAW Results'!L221+'Point B RAW Results'!Q221+'Point B RAW Results'!V221+'Point B RAW Results'!AA221</f>
        <v>0</v>
      </c>
      <c r="F222" s="41"/>
      <c r="AX222" s="32"/>
      <c r="AY222" s="14">
        <v>20</v>
      </c>
      <c r="AZ222" s="14">
        <v>20</v>
      </c>
      <c r="BA222" s="15"/>
      <c r="BB222" s="16"/>
      <c r="BC222" s="17">
        <f t="shared" ref="BC222" si="90">BC221</f>
        <v>-20</v>
      </c>
      <c r="BD222" s="18"/>
    </row>
    <row r="223" spans="1:56" x14ac:dyDescent="0.35">
      <c r="A223" s="32">
        <f>'Point B RAW Results'!A222</f>
        <v>0</v>
      </c>
      <c r="B223" s="33">
        <f>'Point B RAW Results'!H222+'Point B RAW Results'!M222+'Point B RAW Results'!R222+'Point B RAW Results'!W222</f>
        <v>0</v>
      </c>
      <c r="C223" s="33">
        <f>'Point B RAW Results'!I222+'Point B RAW Results'!N222+'Point B RAW Results'!S222+'Point B RAW Results'!X222</f>
        <v>0</v>
      </c>
      <c r="D223" s="33">
        <f>('Point B RAW Results'!J222+'Point B RAW Results'!K222+'Point B RAW Results'!O222+'Point B RAW Results'!P222+'Point B RAW Results'!T222+'Point B RAW Results'!U222+'Point B RAW Results'!Y222+'Point B RAW Results'!Z222)/2</f>
        <v>0</v>
      </c>
      <c r="E223" s="33">
        <f>'Point B RAW Results'!L222+'Point B RAW Results'!Q222+'Point B RAW Results'!V222+'Point B RAW Results'!AA222</f>
        <v>0</v>
      </c>
      <c r="F223" s="41"/>
      <c r="AX223" s="32"/>
      <c r="AY223" s="14">
        <v>0</v>
      </c>
      <c r="AZ223" s="14">
        <v>20</v>
      </c>
      <c r="BA223" s="15"/>
      <c r="BB223" s="16"/>
      <c r="BC223" s="17"/>
      <c r="BD223" s="18"/>
    </row>
    <row r="224" spans="1:56" x14ac:dyDescent="0.35">
      <c r="A224" s="32">
        <f>'Point B RAW Results'!A223</f>
        <v>0</v>
      </c>
      <c r="B224" s="33">
        <f>'Point B RAW Results'!H223+'Point B RAW Results'!M223+'Point B RAW Results'!R223+'Point B RAW Results'!W223</f>
        <v>0</v>
      </c>
      <c r="C224" s="33">
        <f>'Point B RAW Results'!I223+'Point B RAW Results'!N223+'Point B RAW Results'!S223+'Point B RAW Results'!X223</f>
        <v>0</v>
      </c>
      <c r="D224" s="33">
        <f>('Point B RAW Results'!J223+'Point B RAW Results'!K223+'Point B RAW Results'!O223+'Point B RAW Results'!P223+'Point B RAW Results'!T223+'Point B RAW Results'!U223+'Point B RAW Results'!Y223+'Point B RAW Results'!Z223)/2</f>
        <v>0</v>
      </c>
      <c r="E224" s="33">
        <f>'Point B RAW Results'!L223+'Point B RAW Results'!Q223+'Point B RAW Results'!V223+'Point B RAW Results'!AA223</f>
        <v>0</v>
      </c>
      <c r="F224" s="41"/>
      <c r="AX224" s="32"/>
      <c r="AY224" s="14">
        <v>0</v>
      </c>
      <c r="AZ224" s="14">
        <v>20</v>
      </c>
      <c r="BA224" s="15"/>
      <c r="BB224" s="16"/>
      <c r="BC224" s="17"/>
      <c r="BD224" s="18"/>
    </row>
    <row r="225" spans="1:56" x14ac:dyDescent="0.35">
      <c r="A225" s="32">
        <f>'Point B RAW Results'!A224</f>
        <v>0</v>
      </c>
      <c r="B225" s="33">
        <f>'Point B RAW Results'!H224+'Point B RAW Results'!M224+'Point B RAW Results'!R224+'Point B RAW Results'!W224</f>
        <v>0</v>
      </c>
      <c r="C225" s="33">
        <f>'Point B RAW Results'!I224+'Point B RAW Results'!N224+'Point B RAW Results'!S224+'Point B RAW Results'!X224</f>
        <v>0</v>
      </c>
      <c r="D225" s="33">
        <f>('Point B RAW Results'!J224+'Point B RAW Results'!K224+'Point B RAW Results'!O224+'Point B RAW Results'!P224+'Point B RAW Results'!T224+'Point B RAW Results'!U224+'Point B RAW Results'!Y224+'Point B RAW Results'!Z224)/2</f>
        <v>0</v>
      </c>
      <c r="E225" s="33">
        <f>'Point B RAW Results'!L224+'Point B RAW Results'!Q224+'Point B RAW Results'!V224+'Point B RAW Results'!AA224</f>
        <v>0</v>
      </c>
      <c r="F225" s="41"/>
      <c r="AX225" s="32"/>
      <c r="AY225" s="14">
        <v>0</v>
      </c>
      <c r="AZ225" s="14">
        <v>20</v>
      </c>
      <c r="BA225" s="15"/>
      <c r="BB225" s="16"/>
      <c r="BC225" s="17"/>
      <c r="BD225" s="18"/>
    </row>
    <row r="226" spans="1:56" x14ac:dyDescent="0.35">
      <c r="A226" s="32">
        <f>'Point B RAW Results'!A225</f>
        <v>0</v>
      </c>
      <c r="B226" s="33">
        <f>'Point B RAW Results'!H225+'Point B RAW Results'!M225+'Point B RAW Results'!R225+'Point B RAW Results'!W225</f>
        <v>0</v>
      </c>
      <c r="C226" s="33">
        <f>'Point B RAW Results'!I225+'Point B RAW Results'!N225+'Point B RAW Results'!S225+'Point B RAW Results'!X225</f>
        <v>0</v>
      </c>
      <c r="D226" s="33">
        <f>('Point B RAW Results'!J225+'Point B RAW Results'!K225+'Point B RAW Results'!O225+'Point B RAW Results'!P225+'Point B RAW Results'!T225+'Point B RAW Results'!U225+'Point B RAW Results'!Y225+'Point B RAW Results'!Z225)/2</f>
        <v>0</v>
      </c>
      <c r="E226" s="33">
        <f>'Point B RAW Results'!L225+'Point B RAW Results'!Q225+'Point B RAW Results'!V225+'Point B RAW Results'!AA225</f>
        <v>0</v>
      </c>
      <c r="F226" s="41"/>
      <c r="AX226" s="32"/>
      <c r="AY226" s="14">
        <v>20</v>
      </c>
      <c r="AZ226" s="14">
        <v>20</v>
      </c>
      <c r="BA226" s="15"/>
      <c r="BB226" s="16"/>
      <c r="BC226" s="17"/>
      <c r="BD226" s="18">
        <f>E27-$BF$3</f>
        <v>-20</v>
      </c>
    </row>
    <row r="227" spans="1:56" x14ac:dyDescent="0.35">
      <c r="A227" s="32">
        <f>'Point B RAW Results'!A226</f>
        <v>0</v>
      </c>
      <c r="B227" s="33">
        <f>'Point B RAW Results'!H226+'Point B RAW Results'!M226+'Point B RAW Results'!R226+'Point B RAW Results'!W226</f>
        <v>0</v>
      </c>
      <c r="C227" s="33">
        <f>'Point B RAW Results'!I226+'Point B RAW Results'!N226+'Point B RAW Results'!S226+'Point B RAW Results'!X226</f>
        <v>0</v>
      </c>
      <c r="D227" s="33">
        <f>('Point B RAW Results'!J226+'Point B RAW Results'!K226+'Point B RAW Results'!O226+'Point B RAW Results'!P226+'Point B RAW Results'!T226+'Point B RAW Results'!U226+'Point B RAW Results'!Y226+'Point B RAW Results'!Z226)/2</f>
        <v>0</v>
      </c>
      <c r="E227" s="33">
        <f>'Point B RAW Results'!L226+'Point B RAW Results'!Q226+'Point B RAW Results'!V226+'Point B RAW Results'!AA226</f>
        <v>0</v>
      </c>
      <c r="F227" s="41"/>
      <c r="AX227" s="32"/>
      <c r="AY227" s="14">
        <v>20</v>
      </c>
      <c r="AZ227" s="14">
        <v>0</v>
      </c>
      <c r="BA227" s="15">
        <f t="shared" ref="BA227" si="91">BA220</f>
        <v>-20</v>
      </c>
      <c r="BB227" s="16"/>
      <c r="BC227" s="17"/>
      <c r="BD227" s="18">
        <f t="shared" ref="BD227" si="92">BD226</f>
        <v>-20</v>
      </c>
    </row>
    <row r="228" spans="1:56" x14ac:dyDescent="0.35">
      <c r="A228" s="32">
        <f>'Point B RAW Results'!A227</f>
        <v>0</v>
      </c>
      <c r="B228" s="33">
        <f>'Point B RAW Results'!H227+'Point B RAW Results'!M227+'Point B RAW Results'!R227+'Point B RAW Results'!W227</f>
        <v>0</v>
      </c>
      <c r="C228" s="33">
        <f>'Point B RAW Results'!I227+'Point B RAW Results'!N227+'Point B RAW Results'!S227+'Point B RAW Results'!X227</f>
        <v>0</v>
      </c>
      <c r="D228" s="33">
        <f>('Point B RAW Results'!J227+'Point B RAW Results'!K227+'Point B RAW Results'!O227+'Point B RAW Results'!P227+'Point B RAW Results'!T227+'Point B RAW Results'!U227+'Point B RAW Results'!Y227+'Point B RAW Results'!Z227)/2</f>
        <v>0</v>
      </c>
      <c r="E228" s="33">
        <f>'Point B RAW Results'!L227+'Point B RAW Results'!Q227+'Point B RAW Results'!V227+'Point B RAW Results'!AA227</f>
        <v>0</v>
      </c>
      <c r="F228" s="41"/>
      <c r="AX228" s="32" t="s">
        <v>50</v>
      </c>
      <c r="AY228" s="63" t="s">
        <v>79</v>
      </c>
      <c r="AZ228" s="63" t="s">
        <v>80</v>
      </c>
      <c r="BA228" s="66" t="s">
        <v>5</v>
      </c>
      <c r="BB228" s="67" t="s">
        <v>6</v>
      </c>
      <c r="BC228" s="68" t="s">
        <v>3</v>
      </c>
      <c r="BD228" s="69" t="s">
        <v>4</v>
      </c>
    </row>
    <row r="229" spans="1:56" x14ac:dyDescent="0.35">
      <c r="A229" s="32">
        <f>'Point B RAW Results'!A228</f>
        <v>0</v>
      </c>
      <c r="B229" s="33">
        <f>'Point B RAW Results'!H228+'Point B RAW Results'!M228+'Point B RAW Results'!R228+'Point B RAW Results'!W228</f>
        <v>0</v>
      </c>
      <c r="C229" s="33">
        <f>'Point B RAW Results'!I228+'Point B RAW Results'!N228+'Point B RAW Results'!S228+'Point B RAW Results'!X228</f>
        <v>0</v>
      </c>
      <c r="D229" s="33">
        <f>('Point B RAW Results'!J228+'Point B RAW Results'!K228+'Point B RAW Results'!O228+'Point B RAW Results'!P228+'Point B RAW Results'!T228+'Point B RAW Results'!U228+'Point B RAW Results'!Y228+'Point B RAW Results'!Z228)/2</f>
        <v>0</v>
      </c>
      <c r="E229" s="33">
        <f>'Point B RAW Results'!L228+'Point B RAW Results'!Q228+'Point B RAW Results'!V228+'Point B RAW Results'!AA228</f>
        <v>0</v>
      </c>
      <c r="F229" s="41"/>
      <c r="AX229" s="32">
        <f>'Point B RAW Results'!A27</f>
        <v>0</v>
      </c>
      <c r="AY229" s="14">
        <v>20</v>
      </c>
      <c r="AZ229" s="14">
        <v>0</v>
      </c>
      <c r="BA229" s="15">
        <f>B28-$BF$3</f>
        <v>-20</v>
      </c>
      <c r="BB229" s="16">
        <f>C28-$BF$3</f>
        <v>-20</v>
      </c>
      <c r="BC229" s="17"/>
      <c r="BD229" s="18"/>
    </row>
    <row r="230" spans="1:56" x14ac:dyDescent="0.35">
      <c r="A230" s="32">
        <f>'Point B RAW Results'!A229</f>
        <v>0</v>
      </c>
      <c r="B230" s="33">
        <f>'Point B RAW Results'!H229+'Point B RAW Results'!M229+'Point B RAW Results'!R229+'Point B RAW Results'!W229</f>
        <v>0</v>
      </c>
      <c r="C230" s="33">
        <f>'Point B RAW Results'!I229+'Point B RAW Results'!N229+'Point B RAW Results'!S229+'Point B RAW Results'!X229</f>
        <v>0</v>
      </c>
      <c r="D230" s="33">
        <f>('Point B RAW Results'!J229+'Point B RAW Results'!K229+'Point B RAW Results'!O229+'Point B RAW Results'!P229+'Point B RAW Results'!T229+'Point B RAW Results'!U229+'Point B RAW Results'!Y229+'Point B RAW Results'!Z229)/2</f>
        <v>0</v>
      </c>
      <c r="E230" s="33">
        <f>'Point B RAW Results'!L229+'Point B RAW Results'!Q229+'Point B RAW Results'!V229+'Point B RAW Results'!AA229</f>
        <v>0</v>
      </c>
      <c r="F230" s="41"/>
      <c r="AX230" s="32"/>
      <c r="AY230" s="14">
        <v>20</v>
      </c>
      <c r="AZ230" s="14">
        <v>0</v>
      </c>
      <c r="BA230" s="15"/>
      <c r="BB230" s="16">
        <f t="shared" ref="BB230" si="93">BB229</f>
        <v>-20</v>
      </c>
      <c r="BC230" s="17">
        <f>D28-$BF$3</f>
        <v>-20</v>
      </c>
      <c r="BD230" s="18"/>
    </row>
    <row r="231" spans="1:56" x14ac:dyDescent="0.35">
      <c r="A231" s="32">
        <f>'Point B RAW Results'!A230</f>
        <v>0</v>
      </c>
      <c r="B231" s="33">
        <f>'Point B RAW Results'!H230+'Point B RAW Results'!M230+'Point B RAW Results'!R230+'Point B RAW Results'!W230</f>
        <v>0</v>
      </c>
      <c r="C231" s="33">
        <f>'Point B RAW Results'!I230+'Point B RAW Results'!N230+'Point B RAW Results'!S230+'Point B RAW Results'!X230</f>
        <v>0</v>
      </c>
      <c r="D231" s="33">
        <f>('Point B RAW Results'!J230+'Point B RAW Results'!K230+'Point B RAW Results'!O230+'Point B RAW Results'!P230+'Point B RAW Results'!T230+'Point B RAW Results'!U230+'Point B RAW Results'!Y230+'Point B RAW Results'!Z230)/2</f>
        <v>0</v>
      </c>
      <c r="E231" s="33">
        <f>'Point B RAW Results'!L230+'Point B RAW Results'!Q230+'Point B RAW Results'!V230+'Point B RAW Results'!AA230</f>
        <v>0</v>
      </c>
      <c r="F231" s="41"/>
      <c r="AX231" s="32"/>
      <c r="AY231" s="14">
        <v>20</v>
      </c>
      <c r="AZ231" s="14">
        <v>20</v>
      </c>
      <c r="BA231" s="15"/>
      <c r="BB231" s="16"/>
      <c r="BC231" s="17">
        <f t="shared" ref="BC231" si="94">BC230</f>
        <v>-20</v>
      </c>
      <c r="BD231" s="18"/>
    </row>
    <row r="232" spans="1:56" x14ac:dyDescent="0.35">
      <c r="A232" s="32">
        <f>'Point B RAW Results'!A231</f>
        <v>0</v>
      </c>
      <c r="B232" s="33">
        <f>'Point B RAW Results'!H231+'Point B RAW Results'!M231+'Point B RAW Results'!R231+'Point B RAW Results'!W231</f>
        <v>0</v>
      </c>
      <c r="C232" s="33">
        <f>'Point B RAW Results'!I231+'Point B RAW Results'!N231+'Point B RAW Results'!S231+'Point B RAW Results'!X231</f>
        <v>0</v>
      </c>
      <c r="D232" s="33">
        <f>('Point B RAW Results'!J231+'Point B RAW Results'!K231+'Point B RAW Results'!O231+'Point B RAW Results'!P231+'Point B RAW Results'!T231+'Point B RAW Results'!U231+'Point B RAW Results'!Y231+'Point B RAW Results'!Z231)/2</f>
        <v>0</v>
      </c>
      <c r="E232" s="33">
        <f>'Point B RAW Results'!L231+'Point B RAW Results'!Q231+'Point B RAW Results'!V231+'Point B RAW Results'!AA231</f>
        <v>0</v>
      </c>
      <c r="F232" s="41"/>
      <c r="AX232" s="32"/>
      <c r="AY232" s="14">
        <v>0</v>
      </c>
      <c r="AZ232" s="14">
        <v>20</v>
      </c>
      <c r="BA232" s="15"/>
      <c r="BB232" s="16"/>
      <c r="BC232" s="17"/>
      <c r="BD232" s="18"/>
    </row>
    <row r="233" spans="1:56" x14ac:dyDescent="0.35">
      <c r="A233" s="32">
        <f>'Point B RAW Results'!A232</f>
        <v>0</v>
      </c>
      <c r="B233" s="33">
        <f>'Point B RAW Results'!H232+'Point B RAW Results'!M232+'Point B RAW Results'!R232+'Point B RAW Results'!W232</f>
        <v>0</v>
      </c>
      <c r="C233" s="33">
        <f>'Point B RAW Results'!I232+'Point B RAW Results'!N232+'Point B RAW Results'!S232+'Point B RAW Results'!X232</f>
        <v>0</v>
      </c>
      <c r="D233" s="33">
        <f>('Point B RAW Results'!J232+'Point B RAW Results'!K232+'Point B RAW Results'!O232+'Point B RAW Results'!P232+'Point B RAW Results'!T232+'Point B RAW Results'!U232+'Point B RAW Results'!Y232+'Point B RAW Results'!Z232)/2</f>
        <v>0</v>
      </c>
      <c r="E233" s="33">
        <f>'Point B RAW Results'!L232+'Point B RAW Results'!Q232+'Point B RAW Results'!V232+'Point B RAW Results'!AA232</f>
        <v>0</v>
      </c>
      <c r="F233" s="41"/>
      <c r="AX233" s="32"/>
      <c r="AY233" s="14">
        <v>0</v>
      </c>
      <c r="AZ233" s="14">
        <v>20</v>
      </c>
      <c r="BA233" s="15"/>
      <c r="BB233" s="16"/>
      <c r="BC233" s="17"/>
      <c r="BD233" s="18"/>
    </row>
    <row r="234" spans="1:56" x14ac:dyDescent="0.35">
      <c r="A234" s="32">
        <f>'Point B RAW Results'!A233</f>
        <v>0</v>
      </c>
      <c r="B234" s="33">
        <f>'Point B RAW Results'!H233+'Point B RAW Results'!M233+'Point B RAW Results'!R233+'Point B RAW Results'!W233</f>
        <v>0</v>
      </c>
      <c r="C234" s="33">
        <f>'Point B RAW Results'!I233+'Point B RAW Results'!N233+'Point B RAW Results'!S233+'Point B RAW Results'!X233</f>
        <v>0</v>
      </c>
      <c r="D234" s="33">
        <f>('Point B RAW Results'!J233+'Point B RAW Results'!K233+'Point B RAW Results'!O233+'Point B RAW Results'!P233+'Point B RAW Results'!T233+'Point B RAW Results'!U233+'Point B RAW Results'!Y233+'Point B RAW Results'!Z233)/2</f>
        <v>0</v>
      </c>
      <c r="E234" s="33">
        <f>'Point B RAW Results'!L233+'Point B RAW Results'!Q233+'Point B RAW Results'!V233+'Point B RAW Results'!AA233</f>
        <v>0</v>
      </c>
      <c r="F234" s="41"/>
      <c r="AX234" s="32"/>
      <c r="AY234" s="14">
        <v>0</v>
      </c>
      <c r="AZ234" s="14">
        <v>20</v>
      </c>
      <c r="BA234" s="15"/>
      <c r="BB234" s="16"/>
      <c r="BC234" s="17"/>
      <c r="BD234" s="18"/>
    </row>
    <row r="235" spans="1:56" x14ac:dyDescent="0.35">
      <c r="A235" s="32">
        <f>'Point B RAW Results'!A234</f>
        <v>0</v>
      </c>
      <c r="B235" s="33">
        <f>'Point B RAW Results'!H234+'Point B RAW Results'!M234+'Point B RAW Results'!R234+'Point B RAW Results'!W234</f>
        <v>0</v>
      </c>
      <c r="C235" s="33">
        <f>'Point B RAW Results'!I234+'Point B RAW Results'!N234+'Point B RAW Results'!S234+'Point B RAW Results'!X234</f>
        <v>0</v>
      </c>
      <c r="D235" s="33">
        <f>('Point B RAW Results'!J234+'Point B RAW Results'!K234+'Point B RAW Results'!O234+'Point B RAW Results'!P234+'Point B RAW Results'!T234+'Point B RAW Results'!U234+'Point B RAW Results'!Y234+'Point B RAW Results'!Z234)/2</f>
        <v>0</v>
      </c>
      <c r="E235" s="33">
        <f>'Point B RAW Results'!L234+'Point B RAW Results'!Q234+'Point B RAW Results'!V234+'Point B RAW Results'!AA234</f>
        <v>0</v>
      </c>
      <c r="F235" s="41"/>
      <c r="AX235" s="32"/>
      <c r="AY235" s="14">
        <v>20</v>
      </c>
      <c r="AZ235" s="14">
        <v>20</v>
      </c>
      <c r="BA235" s="15"/>
      <c r="BB235" s="16"/>
      <c r="BC235" s="17"/>
      <c r="BD235" s="18">
        <f>E28-$BF$3</f>
        <v>-20</v>
      </c>
    </row>
    <row r="236" spans="1:56" x14ac:dyDescent="0.35">
      <c r="A236" s="32">
        <f>'Point B RAW Results'!A235</f>
        <v>0</v>
      </c>
      <c r="B236" s="33">
        <f>'Point B RAW Results'!H235+'Point B RAW Results'!M235+'Point B RAW Results'!R235+'Point B RAW Results'!W235</f>
        <v>0</v>
      </c>
      <c r="C236" s="33">
        <f>'Point B RAW Results'!I235+'Point B RAW Results'!N235+'Point B RAW Results'!S235+'Point B RAW Results'!X235</f>
        <v>0</v>
      </c>
      <c r="D236" s="33">
        <f>('Point B RAW Results'!J235+'Point B RAW Results'!K235+'Point B RAW Results'!O235+'Point B RAW Results'!P235+'Point B RAW Results'!T235+'Point B RAW Results'!U235+'Point B RAW Results'!Y235+'Point B RAW Results'!Z235)/2</f>
        <v>0</v>
      </c>
      <c r="E236" s="33">
        <f>'Point B RAW Results'!L235+'Point B RAW Results'!Q235+'Point B RAW Results'!V235+'Point B RAW Results'!AA235</f>
        <v>0</v>
      </c>
      <c r="F236" s="41"/>
      <c r="AX236" s="32"/>
      <c r="AY236" s="14">
        <v>20</v>
      </c>
      <c r="AZ236" s="14">
        <v>0</v>
      </c>
      <c r="BA236" s="15">
        <f t="shared" ref="BA236" si="95">BA229</f>
        <v>-20</v>
      </c>
      <c r="BB236" s="16"/>
      <c r="BC236" s="17"/>
      <c r="BD236" s="18">
        <f t="shared" ref="BD236" si="96">BD235</f>
        <v>-20</v>
      </c>
    </row>
    <row r="237" spans="1:56" x14ac:dyDescent="0.35">
      <c r="A237" s="32">
        <f>'Point B RAW Results'!A236</f>
        <v>0</v>
      </c>
      <c r="B237" s="33">
        <f>'Point B RAW Results'!H236+'Point B RAW Results'!M236+'Point B RAW Results'!R236+'Point B RAW Results'!W236</f>
        <v>0</v>
      </c>
      <c r="C237" s="33">
        <f>'Point B RAW Results'!I236+'Point B RAW Results'!N236+'Point B RAW Results'!S236+'Point B RAW Results'!X236</f>
        <v>0</v>
      </c>
      <c r="D237" s="33">
        <f>('Point B RAW Results'!J236+'Point B RAW Results'!K236+'Point B RAW Results'!O236+'Point B RAW Results'!P236+'Point B RAW Results'!T236+'Point B RAW Results'!U236+'Point B RAW Results'!Y236+'Point B RAW Results'!Z236)/2</f>
        <v>0</v>
      </c>
      <c r="E237" s="33">
        <f>'Point B RAW Results'!L236+'Point B RAW Results'!Q236+'Point B RAW Results'!V236+'Point B RAW Results'!AA236</f>
        <v>0</v>
      </c>
      <c r="F237" s="41"/>
      <c r="AX237" s="32" t="s">
        <v>50</v>
      </c>
      <c r="AY237" s="63" t="s">
        <v>79</v>
      </c>
      <c r="AZ237" s="63" t="s">
        <v>80</v>
      </c>
      <c r="BA237" s="66" t="s">
        <v>5</v>
      </c>
      <c r="BB237" s="67" t="s">
        <v>6</v>
      </c>
      <c r="BC237" s="68" t="s">
        <v>3</v>
      </c>
      <c r="BD237" s="69" t="s">
        <v>4</v>
      </c>
    </row>
    <row r="238" spans="1:56" x14ac:dyDescent="0.35">
      <c r="A238" s="32">
        <f>'Point B RAW Results'!A237</f>
        <v>0</v>
      </c>
      <c r="B238" s="33">
        <f>'Point B RAW Results'!H237+'Point B RAW Results'!M237+'Point B RAW Results'!R237+'Point B RAW Results'!W237</f>
        <v>0</v>
      </c>
      <c r="C238" s="33">
        <f>'Point B RAW Results'!I237+'Point B RAW Results'!N237+'Point B RAW Results'!S237+'Point B RAW Results'!X237</f>
        <v>0</v>
      </c>
      <c r="D238" s="33">
        <f>('Point B RAW Results'!J237+'Point B RAW Results'!K237+'Point B RAW Results'!O237+'Point B RAW Results'!P237+'Point B RAW Results'!T237+'Point B RAW Results'!U237+'Point B RAW Results'!Y237+'Point B RAW Results'!Z237)/2</f>
        <v>0</v>
      </c>
      <c r="E238" s="33">
        <f>'Point B RAW Results'!L237+'Point B RAW Results'!Q237+'Point B RAW Results'!V237+'Point B RAW Results'!AA237</f>
        <v>0</v>
      </c>
      <c r="F238" s="41"/>
      <c r="AX238" s="32">
        <f>'Point B RAW Results'!A28</f>
        <v>0</v>
      </c>
      <c r="AY238" s="14">
        <v>20</v>
      </c>
      <c r="AZ238" s="14">
        <v>0</v>
      </c>
      <c r="BA238" s="15">
        <f>B29-$BF$3</f>
        <v>-20</v>
      </c>
      <c r="BB238" s="16">
        <f>C29-$BF$3</f>
        <v>-20</v>
      </c>
      <c r="BC238" s="17"/>
      <c r="BD238" s="18"/>
    </row>
    <row r="239" spans="1:56" x14ac:dyDescent="0.35">
      <c r="A239" s="32">
        <f>'Point B RAW Results'!A238</f>
        <v>0</v>
      </c>
      <c r="B239" s="33">
        <f>'Point B RAW Results'!H238+'Point B RAW Results'!M238+'Point B RAW Results'!R238+'Point B RAW Results'!W238</f>
        <v>0</v>
      </c>
      <c r="C239" s="33">
        <f>'Point B RAW Results'!I238+'Point B RAW Results'!N238+'Point B RAW Results'!S238+'Point B RAW Results'!X238</f>
        <v>0</v>
      </c>
      <c r="D239" s="33">
        <f>('Point B RAW Results'!J238+'Point B RAW Results'!K238+'Point B RAW Results'!O238+'Point B RAW Results'!P238+'Point B RAW Results'!T238+'Point B RAW Results'!U238+'Point B RAW Results'!Y238+'Point B RAW Results'!Z238)/2</f>
        <v>0</v>
      </c>
      <c r="E239" s="33">
        <f>'Point B RAW Results'!L238+'Point B RAW Results'!Q238+'Point B RAW Results'!V238+'Point B RAW Results'!AA238</f>
        <v>0</v>
      </c>
      <c r="F239" s="41"/>
      <c r="AX239" s="32"/>
      <c r="AY239" s="14">
        <v>20</v>
      </c>
      <c r="AZ239" s="14">
        <v>0</v>
      </c>
      <c r="BA239" s="15"/>
      <c r="BB239" s="16">
        <f t="shared" ref="BB239" si="97">BB238</f>
        <v>-20</v>
      </c>
      <c r="BC239" s="17">
        <f>D29-$BF$3</f>
        <v>-20</v>
      </c>
      <c r="BD239" s="18"/>
    </row>
    <row r="240" spans="1:56" x14ac:dyDescent="0.35">
      <c r="A240" s="32">
        <f>'Point B RAW Results'!A239</f>
        <v>0</v>
      </c>
      <c r="B240" s="33">
        <f>'Point B RAW Results'!H239+'Point B RAW Results'!M239+'Point B RAW Results'!R239+'Point B RAW Results'!W239</f>
        <v>0</v>
      </c>
      <c r="C240" s="33">
        <f>'Point B RAW Results'!I239+'Point B RAW Results'!N239+'Point B RAW Results'!S239+'Point B RAW Results'!X239</f>
        <v>0</v>
      </c>
      <c r="D240" s="33">
        <f>('Point B RAW Results'!J239+'Point B RAW Results'!K239+'Point B RAW Results'!O239+'Point B RAW Results'!P239+'Point B RAW Results'!T239+'Point B RAW Results'!U239+'Point B RAW Results'!Y239+'Point B RAW Results'!Z239)/2</f>
        <v>0</v>
      </c>
      <c r="E240" s="33">
        <f>'Point B RAW Results'!L239+'Point B RAW Results'!Q239+'Point B RAW Results'!V239+'Point B RAW Results'!AA239</f>
        <v>0</v>
      </c>
      <c r="F240" s="41"/>
      <c r="AX240" s="32"/>
      <c r="AY240" s="14">
        <v>20</v>
      </c>
      <c r="AZ240" s="14">
        <v>20</v>
      </c>
      <c r="BA240" s="15"/>
      <c r="BB240" s="16"/>
      <c r="BC240" s="17">
        <f t="shared" ref="BC240" si="98">BC239</f>
        <v>-20</v>
      </c>
      <c r="BD240" s="18"/>
    </row>
    <row r="241" spans="1:56" x14ac:dyDescent="0.35">
      <c r="A241" s="32">
        <f>'Point B RAW Results'!A240</f>
        <v>0</v>
      </c>
      <c r="B241" s="33">
        <f>'Point B RAW Results'!H240+'Point B RAW Results'!M240+'Point B RAW Results'!R240+'Point B RAW Results'!W240</f>
        <v>0</v>
      </c>
      <c r="C241" s="33">
        <f>'Point B RAW Results'!I240+'Point B RAW Results'!N240+'Point B RAW Results'!S240+'Point B RAW Results'!X240</f>
        <v>0</v>
      </c>
      <c r="D241" s="33">
        <f>('Point B RAW Results'!J240+'Point B RAW Results'!K240+'Point B RAW Results'!O240+'Point B RAW Results'!P240+'Point B RAW Results'!T240+'Point B RAW Results'!U240+'Point B RAW Results'!Y240+'Point B RAW Results'!Z240)/2</f>
        <v>0</v>
      </c>
      <c r="E241" s="33">
        <f>'Point B RAW Results'!L240+'Point B RAW Results'!Q240+'Point B RAW Results'!V240+'Point B RAW Results'!AA240</f>
        <v>0</v>
      </c>
      <c r="F241" s="41"/>
      <c r="AX241" s="32"/>
      <c r="AY241" s="14">
        <v>0</v>
      </c>
      <c r="AZ241" s="14">
        <v>20</v>
      </c>
      <c r="BA241" s="15"/>
      <c r="BB241" s="16"/>
      <c r="BC241" s="17"/>
      <c r="BD241" s="18"/>
    </row>
    <row r="242" spans="1:56" x14ac:dyDescent="0.35">
      <c r="A242" s="32">
        <f>'Point B RAW Results'!A241</f>
        <v>0</v>
      </c>
      <c r="B242" s="33">
        <f>'Point B RAW Results'!H241+'Point B RAW Results'!M241+'Point B RAW Results'!R241+'Point B RAW Results'!W241</f>
        <v>0</v>
      </c>
      <c r="C242" s="33">
        <f>'Point B RAW Results'!I241+'Point B RAW Results'!N241+'Point B RAW Results'!S241+'Point B RAW Results'!X241</f>
        <v>0</v>
      </c>
      <c r="D242" s="33">
        <f>('Point B RAW Results'!J241+'Point B RAW Results'!K241+'Point B RAW Results'!O241+'Point B RAW Results'!P241+'Point B RAW Results'!T241+'Point B RAW Results'!U241+'Point B RAW Results'!Y241+'Point B RAW Results'!Z241)/2</f>
        <v>0</v>
      </c>
      <c r="E242" s="33">
        <f>'Point B RAW Results'!L241+'Point B RAW Results'!Q241+'Point B RAW Results'!V241+'Point B RAW Results'!AA241</f>
        <v>0</v>
      </c>
      <c r="F242" s="41"/>
      <c r="AX242" s="32"/>
      <c r="AY242" s="14">
        <v>0</v>
      </c>
      <c r="AZ242" s="14">
        <v>20</v>
      </c>
      <c r="BA242" s="15"/>
      <c r="BB242" s="16"/>
      <c r="BC242" s="17"/>
      <c r="BD242" s="18"/>
    </row>
    <row r="243" spans="1:56" x14ac:dyDescent="0.35">
      <c r="A243" s="32">
        <f>'Point B RAW Results'!A242</f>
        <v>0</v>
      </c>
      <c r="B243" s="33">
        <f>'Point B RAW Results'!H242+'Point B RAW Results'!M242+'Point B RAW Results'!R242+'Point B RAW Results'!W242</f>
        <v>0</v>
      </c>
      <c r="C243" s="33">
        <f>'Point B RAW Results'!I242+'Point B RAW Results'!N242+'Point B RAW Results'!S242+'Point B RAW Results'!X242</f>
        <v>0</v>
      </c>
      <c r="D243" s="33">
        <f>('Point B RAW Results'!J242+'Point B RAW Results'!K242+'Point B RAW Results'!O242+'Point B RAW Results'!P242+'Point B RAW Results'!T242+'Point B RAW Results'!U242+'Point B RAW Results'!Y242+'Point B RAW Results'!Z242)/2</f>
        <v>0</v>
      </c>
      <c r="E243" s="33">
        <f>'Point B RAW Results'!L242+'Point B RAW Results'!Q242+'Point B RAW Results'!V242+'Point B RAW Results'!AA242</f>
        <v>0</v>
      </c>
      <c r="F243" s="41"/>
      <c r="AX243" s="32"/>
      <c r="AY243" s="14">
        <v>0</v>
      </c>
      <c r="AZ243" s="14">
        <v>20</v>
      </c>
      <c r="BA243" s="15"/>
      <c r="BB243" s="16"/>
      <c r="BC243" s="17"/>
      <c r="BD243" s="18"/>
    </row>
    <row r="244" spans="1:56" x14ac:dyDescent="0.35">
      <c r="A244" s="32">
        <f>'Point B RAW Results'!A243</f>
        <v>0</v>
      </c>
      <c r="B244" s="33">
        <f>'Point B RAW Results'!H243+'Point B RAW Results'!M243+'Point B RAW Results'!R243+'Point B RAW Results'!W243</f>
        <v>0</v>
      </c>
      <c r="C244" s="33">
        <f>'Point B RAW Results'!I243+'Point B RAW Results'!N243+'Point B RAW Results'!S243+'Point B RAW Results'!X243</f>
        <v>0</v>
      </c>
      <c r="D244" s="33">
        <f>('Point B RAW Results'!J243+'Point B RAW Results'!K243+'Point B RAW Results'!O243+'Point B RAW Results'!P243+'Point B RAW Results'!T243+'Point B RAW Results'!U243+'Point B RAW Results'!Y243+'Point B RAW Results'!Z243)/2</f>
        <v>0</v>
      </c>
      <c r="E244" s="33">
        <f>'Point B RAW Results'!L243+'Point B RAW Results'!Q243+'Point B RAW Results'!V243+'Point B RAW Results'!AA243</f>
        <v>0</v>
      </c>
      <c r="F244" s="41"/>
      <c r="AX244" s="32"/>
      <c r="AY244" s="14">
        <v>20</v>
      </c>
      <c r="AZ244" s="14">
        <v>20</v>
      </c>
      <c r="BA244" s="15"/>
      <c r="BB244" s="16"/>
      <c r="BC244" s="17"/>
      <c r="BD244" s="18">
        <f>E29-$BF$3</f>
        <v>-20</v>
      </c>
    </row>
    <row r="245" spans="1:56" x14ac:dyDescent="0.35">
      <c r="A245" s="32">
        <f>'Point B RAW Results'!A244</f>
        <v>0</v>
      </c>
      <c r="B245" s="33">
        <f>'Point B RAW Results'!H244+'Point B RAW Results'!M244+'Point B RAW Results'!R244+'Point B RAW Results'!W244</f>
        <v>0</v>
      </c>
      <c r="C245" s="33">
        <f>'Point B RAW Results'!I244+'Point B RAW Results'!N244+'Point B RAW Results'!S244+'Point B RAW Results'!X244</f>
        <v>0</v>
      </c>
      <c r="D245" s="33">
        <f>('Point B RAW Results'!J244+'Point B RAW Results'!K244+'Point B RAW Results'!O244+'Point B RAW Results'!P244+'Point B RAW Results'!T244+'Point B RAW Results'!U244+'Point B RAW Results'!Y244+'Point B RAW Results'!Z244)/2</f>
        <v>0</v>
      </c>
      <c r="E245" s="33">
        <f>'Point B RAW Results'!L244+'Point B RAW Results'!Q244+'Point B RAW Results'!V244+'Point B RAW Results'!AA244</f>
        <v>0</v>
      </c>
      <c r="F245" s="41"/>
      <c r="AX245" s="32"/>
      <c r="AY245" s="14">
        <v>20</v>
      </c>
      <c r="AZ245" s="14">
        <v>0</v>
      </c>
      <c r="BA245" s="15">
        <f t="shared" ref="BA245" si="99">BA238</f>
        <v>-20</v>
      </c>
      <c r="BB245" s="16"/>
      <c r="BC245" s="17"/>
      <c r="BD245" s="18">
        <f t="shared" ref="BD245" si="100">BD244</f>
        <v>-20</v>
      </c>
    </row>
    <row r="246" spans="1:56" x14ac:dyDescent="0.35">
      <c r="A246" s="32">
        <f>'Point B RAW Results'!A245</f>
        <v>0</v>
      </c>
      <c r="B246" s="33">
        <f>'Point B RAW Results'!H245+'Point B RAW Results'!M245+'Point B RAW Results'!R245+'Point B RAW Results'!W245</f>
        <v>0</v>
      </c>
      <c r="C246" s="33">
        <f>'Point B RAW Results'!I245+'Point B RAW Results'!N245+'Point B RAW Results'!S245+'Point B RAW Results'!X245</f>
        <v>0</v>
      </c>
      <c r="D246" s="33">
        <f>('Point B RAW Results'!J245+'Point B RAW Results'!K245+'Point B RAW Results'!O245+'Point B RAW Results'!P245+'Point B RAW Results'!T245+'Point B RAW Results'!U245+'Point B RAW Results'!Y245+'Point B RAW Results'!Z245)/2</f>
        <v>0</v>
      </c>
      <c r="E246" s="33">
        <f>'Point B RAW Results'!L245+'Point B RAW Results'!Q245+'Point B RAW Results'!V245+'Point B RAW Results'!AA245</f>
        <v>0</v>
      </c>
      <c r="F246" s="41"/>
      <c r="AX246" s="32" t="s">
        <v>50</v>
      </c>
      <c r="AY246" s="63" t="s">
        <v>79</v>
      </c>
      <c r="AZ246" s="63" t="s">
        <v>80</v>
      </c>
      <c r="BA246" s="66" t="s">
        <v>5</v>
      </c>
      <c r="BB246" s="67" t="s">
        <v>6</v>
      </c>
      <c r="BC246" s="68" t="s">
        <v>3</v>
      </c>
      <c r="BD246" s="69" t="s">
        <v>4</v>
      </c>
    </row>
    <row r="247" spans="1:56" x14ac:dyDescent="0.35">
      <c r="A247" s="32">
        <f>'Point B RAW Results'!A246</f>
        <v>0</v>
      </c>
      <c r="B247" s="33">
        <f>'Point B RAW Results'!H246+'Point B RAW Results'!M246+'Point B RAW Results'!R246+'Point B RAW Results'!W246</f>
        <v>0</v>
      </c>
      <c r="C247" s="33">
        <f>'Point B RAW Results'!I246+'Point B RAW Results'!N246+'Point B RAW Results'!S246+'Point B RAW Results'!X246</f>
        <v>0</v>
      </c>
      <c r="D247" s="33">
        <f>('Point B RAW Results'!J246+'Point B RAW Results'!K246+'Point B RAW Results'!O246+'Point B RAW Results'!P246+'Point B RAW Results'!T246+'Point B RAW Results'!U246+'Point B RAW Results'!Y246+'Point B RAW Results'!Z246)/2</f>
        <v>0</v>
      </c>
      <c r="E247" s="33">
        <f>'Point B RAW Results'!L246+'Point B RAW Results'!Q246+'Point B RAW Results'!V246+'Point B RAW Results'!AA246</f>
        <v>0</v>
      </c>
      <c r="F247" s="41"/>
      <c r="AX247" s="32">
        <f>'Point B RAW Results'!A29</f>
        <v>0</v>
      </c>
      <c r="AY247" s="14">
        <v>20</v>
      </c>
      <c r="AZ247" s="14">
        <v>0</v>
      </c>
      <c r="BA247" s="15">
        <f>B30-$BF$3</f>
        <v>-20</v>
      </c>
      <c r="BB247" s="16">
        <f>C30-$BF$3</f>
        <v>-20</v>
      </c>
      <c r="BC247" s="17"/>
      <c r="BD247" s="18"/>
    </row>
    <row r="248" spans="1:56" x14ac:dyDescent="0.35">
      <c r="A248" s="32">
        <f>'Point B RAW Results'!A247</f>
        <v>0</v>
      </c>
      <c r="B248" s="33">
        <f>'Point B RAW Results'!H247+'Point B RAW Results'!M247+'Point B RAW Results'!R247+'Point B RAW Results'!W247</f>
        <v>0</v>
      </c>
      <c r="C248" s="33">
        <f>'Point B RAW Results'!I247+'Point B RAW Results'!N247+'Point B RAW Results'!S247+'Point B RAW Results'!X247</f>
        <v>0</v>
      </c>
      <c r="D248" s="33">
        <f>('Point B RAW Results'!J247+'Point B RAW Results'!K247+'Point B RAW Results'!O247+'Point B RAW Results'!P247+'Point B RAW Results'!T247+'Point B RAW Results'!U247+'Point B RAW Results'!Y247+'Point B RAW Results'!Z247)/2</f>
        <v>0</v>
      </c>
      <c r="E248" s="33">
        <f>'Point B RAW Results'!L247+'Point B RAW Results'!Q247+'Point B RAW Results'!V247+'Point B RAW Results'!AA247</f>
        <v>0</v>
      </c>
      <c r="F248" s="41"/>
      <c r="AX248" s="32"/>
      <c r="AY248" s="14">
        <v>20</v>
      </c>
      <c r="AZ248" s="14">
        <v>0</v>
      </c>
      <c r="BA248" s="15"/>
      <c r="BB248" s="16">
        <f t="shared" ref="BB248" si="101">BB247</f>
        <v>-20</v>
      </c>
      <c r="BC248" s="17">
        <f>D30-$BF$3</f>
        <v>-20</v>
      </c>
      <c r="BD248" s="18"/>
    </row>
    <row r="249" spans="1:56" x14ac:dyDescent="0.35">
      <c r="A249" s="32">
        <f>'Point B RAW Results'!A248</f>
        <v>0</v>
      </c>
      <c r="B249" s="33">
        <f>'Point B RAW Results'!H248+'Point B RAW Results'!M248+'Point B RAW Results'!R248+'Point B RAW Results'!W248</f>
        <v>0</v>
      </c>
      <c r="C249" s="33">
        <f>'Point B RAW Results'!I248+'Point B RAW Results'!N248+'Point B RAW Results'!S248+'Point B RAW Results'!X248</f>
        <v>0</v>
      </c>
      <c r="D249" s="33">
        <f>('Point B RAW Results'!J248+'Point B RAW Results'!K248+'Point B RAW Results'!O248+'Point B RAW Results'!P248+'Point B RAW Results'!T248+'Point B RAW Results'!U248+'Point B RAW Results'!Y248+'Point B RAW Results'!Z248)/2</f>
        <v>0</v>
      </c>
      <c r="E249" s="33">
        <f>'Point B RAW Results'!L248+'Point B RAW Results'!Q248+'Point B RAW Results'!V248+'Point B RAW Results'!AA248</f>
        <v>0</v>
      </c>
      <c r="F249" s="41"/>
      <c r="AX249" s="32"/>
      <c r="AY249" s="14">
        <v>20</v>
      </c>
      <c r="AZ249" s="14">
        <v>20</v>
      </c>
      <c r="BA249" s="15"/>
      <c r="BB249" s="16"/>
      <c r="BC249" s="17">
        <f t="shared" ref="BC249" si="102">BC248</f>
        <v>-20</v>
      </c>
      <c r="BD249" s="18"/>
    </row>
    <row r="250" spans="1:56" x14ac:dyDescent="0.35">
      <c r="A250" s="32">
        <f>'Point B RAW Results'!A249</f>
        <v>0</v>
      </c>
      <c r="B250" s="33">
        <f>'Point B RAW Results'!H249+'Point B RAW Results'!M249+'Point B RAW Results'!R249+'Point B RAW Results'!W249</f>
        <v>0</v>
      </c>
      <c r="C250" s="33">
        <f>'Point B RAW Results'!I249+'Point B RAW Results'!N249+'Point B RAW Results'!S249+'Point B RAW Results'!X249</f>
        <v>0</v>
      </c>
      <c r="D250" s="33">
        <f>('Point B RAW Results'!J249+'Point B RAW Results'!K249+'Point B RAW Results'!O249+'Point B RAW Results'!P249+'Point B RAW Results'!T249+'Point B RAW Results'!U249+'Point B RAW Results'!Y249+'Point B RAW Results'!Z249)/2</f>
        <v>0</v>
      </c>
      <c r="E250" s="33">
        <f>'Point B RAW Results'!L249+'Point B RAW Results'!Q249+'Point B RAW Results'!V249+'Point B RAW Results'!AA249</f>
        <v>0</v>
      </c>
      <c r="F250" s="41"/>
      <c r="AX250" s="32"/>
      <c r="AY250" s="14">
        <v>0</v>
      </c>
      <c r="AZ250" s="14">
        <v>20</v>
      </c>
      <c r="BA250" s="15"/>
      <c r="BB250" s="16"/>
      <c r="BC250" s="17"/>
      <c r="BD250" s="18"/>
    </row>
    <row r="251" spans="1:56" x14ac:dyDescent="0.35">
      <c r="A251" s="32">
        <f>'Point B RAW Results'!A250</f>
        <v>0</v>
      </c>
      <c r="B251" s="33">
        <f>'Point B RAW Results'!H250+'Point B RAW Results'!M250+'Point B RAW Results'!R250+'Point B RAW Results'!W250</f>
        <v>0</v>
      </c>
      <c r="C251" s="33">
        <f>'Point B RAW Results'!I250+'Point B RAW Results'!N250+'Point B RAW Results'!S250+'Point B RAW Results'!X250</f>
        <v>0</v>
      </c>
      <c r="D251" s="33">
        <f>('Point B RAW Results'!J250+'Point B RAW Results'!K250+'Point B RAW Results'!O250+'Point B RAW Results'!P250+'Point B RAW Results'!T250+'Point B RAW Results'!U250+'Point B RAW Results'!Y250+'Point B RAW Results'!Z250)/2</f>
        <v>0</v>
      </c>
      <c r="E251" s="33">
        <f>'Point B RAW Results'!L250+'Point B RAW Results'!Q250+'Point B RAW Results'!V250+'Point B RAW Results'!AA250</f>
        <v>0</v>
      </c>
      <c r="F251" s="41"/>
      <c r="AX251" s="32"/>
      <c r="AY251" s="14">
        <v>0</v>
      </c>
      <c r="AZ251" s="14">
        <v>20</v>
      </c>
      <c r="BA251" s="15"/>
      <c r="BB251" s="16"/>
      <c r="BC251" s="17"/>
      <c r="BD251" s="18"/>
    </row>
    <row r="252" spans="1:56" x14ac:dyDescent="0.35">
      <c r="A252" s="32">
        <f>'Point B RAW Results'!A251</f>
        <v>0</v>
      </c>
      <c r="B252" s="33">
        <f>'Point B RAW Results'!H251+'Point B RAW Results'!M251+'Point B RAW Results'!R251+'Point B RAW Results'!W251</f>
        <v>0</v>
      </c>
      <c r="C252" s="33">
        <f>'Point B RAW Results'!I251+'Point B RAW Results'!N251+'Point B RAW Results'!S251+'Point B RAW Results'!X251</f>
        <v>0</v>
      </c>
      <c r="D252" s="33">
        <f>('Point B RAW Results'!J251+'Point B RAW Results'!K251+'Point B RAW Results'!O251+'Point B RAW Results'!P251+'Point B RAW Results'!T251+'Point B RAW Results'!U251+'Point B RAW Results'!Y251+'Point B RAW Results'!Z251)/2</f>
        <v>0</v>
      </c>
      <c r="E252" s="33">
        <f>'Point B RAW Results'!L251+'Point B RAW Results'!Q251+'Point B RAW Results'!V251+'Point B RAW Results'!AA251</f>
        <v>0</v>
      </c>
      <c r="F252" s="41"/>
      <c r="AX252" s="32"/>
      <c r="AY252" s="14">
        <v>0</v>
      </c>
      <c r="AZ252" s="14">
        <v>20</v>
      </c>
      <c r="BA252" s="15"/>
      <c r="BB252" s="16"/>
      <c r="BC252" s="17"/>
      <c r="BD252" s="18"/>
    </row>
    <row r="253" spans="1:56" x14ac:dyDescent="0.35">
      <c r="A253" s="32">
        <f>'Point B RAW Results'!A252</f>
        <v>0</v>
      </c>
      <c r="B253" s="33">
        <f>'Point B RAW Results'!H252+'Point B RAW Results'!M252+'Point B RAW Results'!R252+'Point B RAW Results'!W252</f>
        <v>0</v>
      </c>
      <c r="C253" s="33">
        <f>'Point B RAW Results'!I252+'Point B RAW Results'!N252+'Point B RAW Results'!S252+'Point B RAW Results'!X252</f>
        <v>0</v>
      </c>
      <c r="D253" s="33">
        <f>('Point B RAW Results'!J252+'Point B RAW Results'!K252+'Point B RAW Results'!O252+'Point B RAW Results'!P252+'Point B RAW Results'!T252+'Point B RAW Results'!U252+'Point B RAW Results'!Y252+'Point B RAW Results'!Z252)/2</f>
        <v>0</v>
      </c>
      <c r="E253" s="33">
        <f>'Point B RAW Results'!L252+'Point B RAW Results'!Q252+'Point B RAW Results'!V252+'Point B RAW Results'!AA252</f>
        <v>0</v>
      </c>
      <c r="F253" s="41"/>
      <c r="AX253" s="32"/>
      <c r="AY253" s="14">
        <v>20</v>
      </c>
      <c r="AZ253" s="14">
        <v>20</v>
      </c>
      <c r="BA253" s="15"/>
      <c r="BB253" s="16"/>
      <c r="BC253" s="17"/>
      <c r="BD253" s="18">
        <f>E30-$BF$3</f>
        <v>-20</v>
      </c>
    </row>
    <row r="254" spans="1:56" x14ac:dyDescent="0.35">
      <c r="A254" s="32">
        <f>'Point B RAW Results'!A253</f>
        <v>0</v>
      </c>
      <c r="B254" s="33">
        <f>'Point B RAW Results'!H253+'Point B RAW Results'!M253+'Point B RAW Results'!R253+'Point B RAW Results'!W253</f>
        <v>0</v>
      </c>
      <c r="C254" s="33">
        <f>'Point B RAW Results'!I253+'Point B RAW Results'!N253+'Point B RAW Results'!S253+'Point B RAW Results'!X253</f>
        <v>0</v>
      </c>
      <c r="D254" s="33">
        <f>('Point B RAW Results'!J253+'Point B RAW Results'!K253+'Point B RAW Results'!O253+'Point B RAW Results'!P253+'Point B RAW Results'!T253+'Point B RAW Results'!U253+'Point B RAW Results'!Y253+'Point B RAW Results'!Z253)/2</f>
        <v>0</v>
      </c>
      <c r="E254" s="33">
        <f>'Point B RAW Results'!L253+'Point B RAW Results'!Q253+'Point B RAW Results'!V253+'Point B RAW Results'!AA253</f>
        <v>0</v>
      </c>
      <c r="F254" s="41"/>
      <c r="AX254" s="32"/>
      <c r="AY254" s="14">
        <v>20</v>
      </c>
      <c r="AZ254" s="14">
        <v>0</v>
      </c>
      <c r="BA254" s="15">
        <f t="shared" ref="BA254" si="103">BA247</f>
        <v>-20</v>
      </c>
      <c r="BB254" s="16"/>
      <c r="BC254" s="17"/>
      <c r="BD254" s="18">
        <f t="shared" ref="BD254" si="104">BD253</f>
        <v>-20</v>
      </c>
    </row>
    <row r="255" spans="1:56" x14ac:dyDescent="0.35">
      <c r="A255" s="32">
        <f>'Point B RAW Results'!A254</f>
        <v>0</v>
      </c>
      <c r="B255" s="33">
        <f>'Point B RAW Results'!H254+'Point B RAW Results'!M254+'Point B RAW Results'!R254+'Point B RAW Results'!W254</f>
        <v>0</v>
      </c>
      <c r="C255" s="33">
        <f>'Point B RAW Results'!I254+'Point B RAW Results'!N254+'Point B RAW Results'!S254+'Point B RAW Results'!X254</f>
        <v>0</v>
      </c>
      <c r="D255" s="33">
        <f>('Point B RAW Results'!J254+'Point B RAW Results'!K254+'Point B RAW Results'!O254+'Point B RAW Results'!P254+'Point B RAW Results'!T254+'Point B RAW Results'!U254+'Point B RAW Results'!Y254+'Point B RAW Results'!Z254)/2</f>
        <v>0</v>
      </c>
      <c r="E255" s="33">
        <f>'Point B RAW Results'!L254+'Point B RAW Results'!Q254+'Point B RAW Results'!V254+'Point B RAW Results'!AA254</f>
        <v>0</v>
      </c>
      <c r="F255" s="41"/>
      <c r="AX255" s="32" t="s">
        <v>50</v>
      </c>
      <c r="AY255" s="63" t="s">
        <v>79</v>
      </c>
      <c r="AZ255" s="63" t="s">
        <v>80</v>
      </c>
      <c r="BA255" s="66" t="s">
        <v>5</v>
      </c>
      <c r="BB255" s="67" t="s">
        <v>6</v>
      </c>
      <c r="BC255" s="68" t="s">
        <v>3</v>
      </c>
      <c r="BD255" s="69" t="s">
        <v>4</v>
      </c>
    </row>
    <row r="256" spans="1:56" x14ac:dyDescent="0.35">
      <c r="A256" s="32">
        <f>'Point B RAW Results'!A255</f>
        <v>0</v>
      </c>
      <c r="B256" s="33">
        <f>'Point B RAW Results'!H255+'Point B RAW Results'!M255+'Point B RAW Results'!R255+'Point B RAW Results'!W255</f>
        <v>0</v>
      </c>
      <c r="C256" s="33">
        <f>'Point B RAW Results'!I255+'Point B RAW Results'!N255+'Point B RAW Results'!S255+'Point B RAW Results'!X255</f>
        <v>0</v>
      </c>
      <c r="D256" s="33">
        <f>('Point B RAW Results'!J255+'Point B RAW Results'!K255+'Point B RAW Results'!O255+'Point B RAW Results'!P255+'Point B RAW Results'!T255+'Point B RAW Results'!U255+'Point B RAW Results'!Y255+'Point B RAW Results'!Z255)/2</f>
        <v>0</v>
      </c>
      <c r="E256" s="33">
        <f>'Point B RAW Results'!L255+'Point B RAW Results'!Q255+'Point B RAW Results'!V255+'Point B RAW Results'!AA255</f>
        <v>0</v>
      </c>
      <c r="F256" s="41"/>
      <c r="AX256" s="32">
        <f>'Point B RAW Results'!A30</f>
        <v>0</v>
      </c>
      <c r="AY256" s="14">
        <v>20</v>
      </c>
      <c r="AZ256" s="14">
        <v>0</v>
      </c>
      <c r="BA256" s="15">
        <f>B31-$BF$3</f>
        <v>-20</v>
      </c>
      <c r="BB256" s="16">
        <f>C31-$BF$3</f>
        <v>-20</v>
      </c>
      <c r="BC256" s="17"/>
      <c r="BD256" s="18"/>
    </row>
    <row r="257" spans="1:56" x14ac:dyDescent="0.35">
      <c r="A257" s="32">
        <f>'Point B RAW Results'!A256</f>
        <v>0</v>
      </c>
      <c r="B257" s="33">
        <f>'Point B RAW Results'!H256+'Point B RAW Results'!M256+'Point B RAW Results'!R256+'Point B RAW Results'!W256</f>
        <v>0</v>
      </c>
      <c r="C257" s="33">
        <f>'Point B RAW Results'!I256+'Point B RAW Results'!N256+'Point B RAW Results'!S256+'Point B RAW Results'!X256</f>
        <v>0</v>
      </c>
      <c r="D257" s="33">
        <f>('Point B RAW Results'!J256+'Point B RAW Results'!K256+'Point B RAW Results'!O256+'Point B RAW Results'!P256+'Point B RAW Results'!T256+'Point B RAW Results'!U256+'Point B RAW Results'!Y256+'Point B RAW Results'!Z256)/2</f>
        <v>0</v>
      </c>
      <c r="E257" s="33">
        <f>'Point B RAW Results'!L256+'Point B RAW Results'!Q256+'Point B RAW Results'!V256+'Point B RAW Results'!AA256</f>
        <v>0</v>
      </c>
      <c r="F257" s="41"/>
      <c r="AX257" s="32"/>
      <c r="AY257" s="14">
        <v>20</v>
      </c>
      <c r="AZ257" s="14">
        <v>0</v>
      </c>
      <c r="BA257" s="15"/>
      <c r="BB257" s="16">
        <f t="shared" ref="BB257" si="105">BB256</f>
        <v>-20</v>
      </c>
      <c r="BC257" s="17">
        <f>D31-$BF$3</f>
        <v>-20</v>
      </c>
      <c r="BD257" s="18"/>
    </row>
    <row r="258" spans="1:56" x14ac:dyDescent="0.35">
      <c r="A258" s="32">
        <f>'Point B RAW Results'!A257</f>
        <v>0</v>
      </c>
      <c r="B258" s="33">
        <f>'Point B RAW Results'!H257+'Point B RAW Results'!M257+'Point B RAW Results'!R257+'Point B RAW Results'!W257</f>
        <v>0</v>
      </c>
      <c r="C258" s="33">
        <f>'Point B RAW Results'!I257+'Point B RAW Results'!N257+'Point B RAW Results'!S257+'Point B RAW Results'!X257</f>
        <v>0</v>
      </c>
      <c r="D258" s="33">
        <f>('Point B RAW Results'!J257+'Point B RAW Results'!K257+'Point B RAW Results'!O257+'Point B RAW Results'!P257+'Point B RAW Results'!T257+'Point B RAW Results'!U257+'Point B RAW Results'!Y257+'Point B RAW Results'!Z257)/2</f>
        <v>0</v>
      </c>
      <c r="E258" s="33">
        <f>'Point B RAW Results'!L257+'Point B RAW Results'!Q257+'Point B RAW Results'!V257+'Point B RAW Results'!AA257</f>
        <v>0</v>
      </c>
      <c r="F258" s="41"/>
      <c r="AX258" s="32"/>
      <c r="AY258" s="14">
        <v>20</v>
      </c>
      <c r="AZ258" s="14">
        <v>20</v>
      </c>
      <c r="BA258" s="15"/>
      <c r="BB258" s="16"/>
      <c r="BC258" s="17">
        <f t="shared" ref="BC258" si="106">BC257</f>
        <v>-20</v>
      </c>
      <c r="BD258" s="18"/>
    </row>
    <row r="259" spans="1:56" x14ac:dyDescent="0.35">
      <c r="A259" s="32">
        <f>'Point B RAW Results'!A258</f>
        <v>0</v>
      </c>
      <c r="B259" s="33">
        <f>'Point B RAW Results'!H258+'Point B RAW Results'!M258+'Point B RAW Results'!R258+'Point B RAW Results'!W258</f>
        <v>0</v>
      </c>
      <c r="C259" s="33">
        <f>'Point B RAW Results'!I258+'Point B RAW Results'!N258+'Point B RAW Results'!S258+'Point B RAW Results'!X258</f>
        <v>0</v>
      </c>
      <c r="D259" s="33">
        <f>('Point B RAW Results'!J258+'Point B RAW Results'!K258+'Point B RAW Results'!O258+'Point B RAW Results'!P258+'Point B RAW Results'!T258+'Point B RAW Results'!U258+'Point B RAW Results'!Y258+'Point B RAW Results'!Z258)/2</f>
        <v>0</v>
      </c>
      <c r="E259" s="33">
        <f>'Point B RAW Results'!L258+'Point B RAW Results'!Q258+'Point B RAW Results'!V258+'Point B RAW Results'!AA258</f>
        <v>0</v>
      </c>
      <c r="F259" s="41"/>
      <c r="AX259" s="32"/>
      <c r="AY259" s="14">
        <v>0</v>
      </c>
      <c r="AZ259" s="14">
        <v>20</v>
      </c>
      <c r="BA259" s="15"/>
      <c r="BB259" s="16"/>
      <c r="BC259" s="17"/>
      <c r="BD259" s="18"/>
    </row>
    <row r="260" spans="1:56" x14ac:dyDescent="0.35">
      <c r="A260" s="32">
        <f>'Point B RAW Results'!A259</f>
        <v>0</v>
      </c>
      <c r="B260" s="33">
        <f>'Point B RAW Results'!H259+'Point B RAW Results'!M259+'Point B RAW Results'!R259+'Point B RAW Results'!W259</f>
        <v>0</v>
      </c>
      <c r="C260" s="33">
        <f>'Point B RAW Results'!I259+'Point B RAW Results'!N259+'Point B RAW Results'!S259+'Point B RAW Results'!X259</f>
        <v>0</v>
      </c>
      <c r="D260" s="33">
        <f>('Point B RAW Results'!J259+'Point B RAW Results'!K259+'Point B RAW Results'!O259+'Point B RAW Results'!P259+'Point B RAW Results'!T259+'Point B RAW Results'!U259+'Point B RAW Results'!Y259+'Point B RAW Results'!Z259)/2</f>
        <v>0</v>
      </c>
      <c r="E260" s="33">
        <f>'Point B RAW Results'!L259+'Point B RAW Results'!Q259+'Point B RAW Results'!V259+'Point B RAW Results'!AA259</f>
        <v>0</v>
      </c>
      <c r="F260" s="41"/>
      <c r="AX260" s="32"/>
      <c r="AY260" s="14">
        <v>0</v>
      </c>
      <c r="AZ260" s="14">
        <v>20</v>
      </c>
      <c r="BA260" s="15"/>
      <c r="BB260" s="16"/>
      <c r="BC260" s="17"/>
      <c r="BD260" s="18"/>
    </row>
    <row r="261" spans="1:56" x14ac:dyDescent="0.35">
      <c r="A261" s="32">
        <f>'Point B RAW Results'!A260</f>
        <v>0</v>
      </c>
      <c r="B261" s="33">
        <f>'Point B RAW Results'!H260+'Point B RAW Results'!M260+'Point B RAW Results'!R260+'Point B RAW Results'!W260</f>
        <v>0</v>
      </c>
      <c r="C261" s="33">
        <f>'Point B RAW Results'!I260+'Point B RAW Results'!N260+'Point B RAW Results'!S260+'Point B RAW Results'!X260</f>
        <v>0</v>
      </c>
      <c r="D261" s="33">
        <f>('Point B RAW Results'!J260+'Point B RAW Results'!K260+'Point B RAW Results'!O260+'Point B RAW Results'!P260+'Point B RAW Results'!T260+'Point B RAW Results'!U260+'Point B RAW Results'!Y260+'Point B RAW Results'!Z260)/2</f>
        <v>0</v>
      </c>
      <c r="E261" s="33">
        <f>'Point B RAW Results'!L260+'Point B RAW Results'!Q260+'Point B RAW Results'!V260+'Point B RAW Results'!AA260</f>
        <v>0</v>
      </c>
      <c r="F261" s="41"/>
      <c r="AX261" s="32"/>
      <c r="AY261" s="14">
        <v>0</v>
      </c>
      <c r="AZ261" s="14">
        <v>20</v>
      </c>
      <c r="BA261" s="15"/>
      <c r="BB261" s="16"/>
      <c r="BC261" s="17"/>
      <c r="BD261" s="18"/>
    </row>
    <row r="262" spans="1:56" x14ac:dyDescent="0.35">
      <c r="A262" s="32">
        <f>'Point B RAW Results'!A261</f>
        <v>0</v>
      </c>
      <c r="B262" s="33">
        <f>'Point B RAW Results'!H261+'Point B RAW Results'!M261+'Point B RAW Results'!R261+'Point B RAW Results'!W261</f>
        <v>0</v>
      </c>
      <c r="C262" s="33">
        <f>'Point B RAW Results'!I261+'Point B RAW Results'!N261+'Point B RAW Results'!S261+'Point B RAW Results'!X261</f>
        <v>0</v>
      </c>
      <c r="D262" s="33">
        <f>('Point B RAW Results'!J261+'Point B RAW Results'!K261+'Point B RAW Results'!O261+'Point B RAW Results'!P261+'Point B RAW Results'!T261+'Point B RAW Results'!U261+'Point B RAW Results'!Y261+'Point B RAW Results'!Z261)/2</f>
        <v>0</v>
      </c>
      <c r="E262" s="33">
        <f>'Point B RAW Results'!L261+'Point B RAW Results'!Q261+'Point B RAW Results'!V261+'Point B RAW Results'!AA261</f>
        <v>0</v>
      </c>
      <c r="F262" s="41"/>
      <c r="AX262" s="32"/>
      <c r="AY262" s="14">
        <v>20</v>
      </c>
      <c r="AZ262" s="14">
        <v>20</v>
      </c>
      <c r="BA262" s="15"/>
      <c r="BB262" s="16"/>
      <c r="BC262" s="17"/>
      <c r="BD262" s="18">
        <f>E31-$BF$3</f>
        <v>-20</v>
      </c>
    </row>
    <row r="263" spans="1:56" x14ac:dyDescent="0.35">
      <c r="A263" s="32">
        <f>'Point B RAW Results'!A262</f>
        <v>0</v>
      </c>
      <c r="B263" s="33">
        <f>'Point B RAW Results'!H262+'Point B RAW Results'!M262+'Point B RAW Results'!R262+'Point B RAW Results'!W262</f>
        <v>0</v>
      </c>
      <c r="C263" s="33">
        <f>'Point B RAW Results'!I262+'Point B RAW Results'!N262+'Point B RAW Results'!S262+'Point B RAW Results'!X262</f>
        <v>0</v>
      </c>
      <c r="D263" s="33">
        <f>('Point B RAW Results'!J262+'Point B RAW Results'!K262+'Point B RAW Results'!O262+'Point B RAW Results'!P262+'Point B RAW Results'!T262+'Point B RAW Results'!U262+'Point B RAW Results'!Y262+'Point B RAW Results'!Z262)/2</f>
        <v>0</v>
      </c>
      <c r="E263" s="33">
        <f>'Point B RAW Results'!L262+'Point B RAW Results'!Q262+'Point B RAW Results'!V262+'Point B RAW Results'!AA262</f>
        <v>0</v>
      </c>
      <c r="F263" s="41"/>
      <c r="AX263" s="32"/>
      <c r="AY263" s="14">
        <v>20</v>
      </c>
      <c r="AZ263" s="14">
        <v>0</v>
      </c>
      <c r="BA263" s="15">
        <f t="shared" ref="BA263" si="107">BA256</f>
        <v>-20</v>
      </c>
      <c r="BB263" s="16"/>
      <c r="BC263" s="17"/>
      <c r="BD263" s="18">
        <f t="shared" ref="BD263" si="108">BD262</f>
        <v>-20</v>
      </c>
    </row>
    <row r="264" spans="1:56" x14ac:dyDescent="0.35">
      <c r="A264" s="32">
        <f>'Point B RAW Results'!A263</f>
        <v>0</v>
      </c>
      <c r="B264" s="33">
        <f>'Point B RAW Results'!H263+'Point B RAW Results'!M263+'Point B RAW Results'!R263+'Point B RAW Results'!W263</f>
        <v>0</v>
      </c>
      <c r="C264" s="33">
        <f>'Point B RAW Results'!I263+'Point B RAW Results'!N263+'Point B RAW Results'!S263+'Point B RAW Results'!X263</f>
        <v>0</v>
      </c>
      <c r="D264" s="33">
        <f>('Point B RAW Results'!J263+'Point B RAW Results'!K263+'Point B RAW Results'!O263+'Point B RAW Results'!P263+'Point B RAW Results'!T263+'Point B RAW Results'!U263+'Point B RAW Results'!Y263+'Point B RAW Results'!Z263)/2</f>
        <v>0</v>
      </c>
      <c r="E264" s="33">
        <f>'Point B RAW Results'!L263+'Point B RAW Results'!Q263+'Point B RAW Results'!V263+'Point B RAW Results'!AA263</f>
        <v>0</v>
      </c>
      <c r="F264" s="41"/>
      <c r="AX264" s="32" t="s">
        <v>50</v>
      </c>
      <c r="AY264" s="63" t="s">
        <v>79</v>
      </c>
      <c r="AZ264" s="63" t="s">
        <v>80</v>
      </c>
      <c r="BA264" s="66" t="s">
        <v>5</v>
      </c>
      <c r="BB264" s="67" t="s">
        <v>6</v>
      </c>
      <c r="BC264" s="68" t="s">
        <v>3</v>
      </c>
      <c r="BD264" s="69" t="s">
        <v>4</v>
      </c>
    </row>
    <row r="265" spans="1:56" x14ac:dyDescent="0.35">
      <c r="A265" s="32">
        <f>'Point B RAW Results'!A264</f>
        <v>0</v>
      </c>
      <c r="B265" s="33">
        <f>'Point B RAW Results'!H264+'Point B RAW Results'!M264+'Point B RAW Results'!R264+'Point B RAW Results'!W264</f>
        <v>0</v>
      </c>
      <c r="C265" s="33">
        <f>'Point B RAW Results'!I264+'Point B RAW Results'!N264+'Point B RAW Results'!S264+'Point B RAW Results'!X264</f>
        <v>0</v>
      </c>
      <c r="D265" s="33">
        <f>('Point B RAW Results'!J264+'Point B RAW Results'!K264+'Point B RAW Results'!O264+'Point B RAW Results'!P264+'Point B RAW Results'!T264+'Point B RAW Results'!U264+'Point B RAW Results'!Y264+'Point B RAW Results'!Z264)/2</f>
        <v>0</v>
      </c>
      <c r="E265" s="33">
        <f>'Point B RAW Results'!L264+'Point B RAW Results'!Q264+'Point B RAW Results'!V264+'Point B RAW Results'!AA264</f>
        <v>0</v>
      </c>
      <c r="F265" s="41"/>
      <c r="AX265" s="32">
        <f>'Point B RAW Results'!A31</f>
        <v>0</v>
      </c>
      <c r="AY265" s="14">
        <v>20</v>
      </c>
      <c r="AZ265" s="14">
        <v>0</v>
      </c>
      <c r="BA265" s="15">
        <f>B32-$BF$3</f>
        <v>-20</v>
      </c>
      <c r="BB265" s="16">
        <f>C32-$BF$3</f>
        <v>-20</v>
      </c>
      <c r="BC265" s="17"/>
      <c r="BD265" s="18"/>
    </row>
    <row r="266" spans="1:56" x14ac:dyDescent="0.35">
      <c r="A266" s="32">
        <f>'Point B RAW Results'!A265</f>
        <v>0</v>
      </c>
      <c r="B266" s="33">
        <f>'Point B RAW Results'!H265+'Point B RAW Results'!M265+'Point B RAW Results'!R265+'Point B RAW Results'!W265</f>
        <v>0</v>
      </c>
      <c r="C266" s="33">
        <f>'Point B RAW Results'!I265+'Point B RAW Results'!N265+'Point B RAW Results'!S265+'Point B RAW Results'!X265</f>
        <v>0</v>
      </c>
      <c r="D266" s="33">
        <f>('Point B RAW Results'!J265+'Point B RAW Results'!K265+'Point B RAW Results'!O265+'Point B RAW Results'!P265+'Point B RAW Results'!T265+'Point B RAW Results'!U265+'Point B RAW Results'!Y265+'Point B RAW Results'!Z265)/2</f>
        <v>0</v>
      </c>
      <c r="E266" s="33">
        <f>'Point B RAW Results'!L265+'Point B RAW Results'!Q265+'Point B RAW Results'!V265+'Point B RAW Results'!AA265</f>
        <v>0</v>
      </c>
      <c r="F266" s="41"/>
      <c r="AX266" s="32"/>
      <c r="AY266" s="14">
        <v>20</v>
      </c>
      <c r="AZ266" s="14">
        <v>0</v>
      </c>
      <c r="BA266" s="15"/>
      <c r="BB266" s="16">
        <f>BB265</f>
        <v>-20</v>
      </c>
      <c r="BC266" s="17">
        <f>D32-$BF$3</f>
        <v>-20</v>
      </c>
      <c r="BD266" s="18"/>
    </row>
    <row r="267" spans="1:56" x14ac:dyDescent="0.35">
      <c r="A267" s="32">
        <f>'Point B RAW Results'!A266</f>
        <v>0</v>
      </c>
      <c r="B267" s="33">
        <f>'Point B RAW Results'!H266+'Point B RAW Results'!M266+'Point B RAW Results'!R266+'Point B RAW Results'!W266</f>
        <v>0</v>
      </c>
      <c r="C267" s="33">
        <f>'Point B RAW Results'!I266+'Point B RAW Results'!N266+'Point B RAW Results'!S266+'Point B RAW Results'!X266</f>
        <v>0</v>
      </c>
      <c r="D267" s="33">
        <f>('Point B RAW Results'!J266+'Point B RAW Results'!K266+'Point B RAW Results'!O266+'Point B RAW Results'!P266+'Point B RAW Results'!T266+'Point B RAW Results'!U266+'Point B RAW Results'!Y266+'Point B RAW Results'!Z266)/2</f>
        <v>0</v>
      </c>
      <c r="E267" s="33">
        <f>'Point B RAW Results'!L266+'Point B RAW Results'!Q266+'Point B RAW Results'!V266+'Point B RAW Results'!AA266</f>
        <v>0</v>
      </c>
      <c r="F267" s="41"/>
      <c r="AX267" s="32"/>
      <c r="AY267" s="14">
        <v>20</v>
      </c>
      <c r="AZ267" s="14">
        <v>20</v>
      </c>
      <c r="BA267" s="15"/>
      <c r="BB267" s="16"/>
      <c r="BC267" s="17">
        <f t="shared" ref="BC267" si="109">BC266</f>
        <v>-20</v>
      </c>
      <c r="BD267" s="18"/>
    </row>
    <row r="268" spans="1:56" x14ac:dyDescent="0.35">
      <c r="A268" s="32">
        <f>'Point B RAW Results'!A267</f>
        <v>0</v>
      </c>
      <c r="B268" s="33">
        <f>'Point B RAW Results'!H267+'Point B RAW Results'!M267+'Point B RAW Results'!R267+'Point B RAW Results'!W267</f>
        <v>0</v>
      </c>
      <c r="C268" s="33">
        <f>'Point B RAW Results'!I267+'Point B RAW Results'!N267+'Point B RAW Results'!S267+'Point B RAW Results'!X267</f>
        <v>0</v>
      </c>
      <c r="D268" s="33">
        <f>('Point B RAW Results'!J267+'Point B RAW Results'!K267+'Point B RAW Results'!O267+'Point B RAW Results'!P267+'Point B RAW Results'!T267+'Point B RAW Results'!U267+'Point B RAW Results'!Y267+'Point B RAW Results'!Z267)/2</f>
        <v>0</v>
      </c>
      <c r="E268" s="33">
        <f>'Point B RAW Results'!L267+'Point B RAW Results'!Q267+'Point B RAW Results'!V267+'Point B RAW Results'!AA267</f>
        <v>0</v>
      </c>
      <c r="F268" s="41"/>
      <c r="AX268" s="32"/>
      <c r="AY268" s="14">
        <v>0</v>
      </c>
      <c r="AZ268" s="14">
        <v>20</v>
      </c>
      <c r="BA268" s="15"/>
      <c r="BB268" s="16"/>
      <c r="BC268" s="17"/>
      <c r="BD268" s="18"/>
    </row>
    <row r="269" spans="1:56" x14ac:dyDescent="0.35">
      <c r="A269" s="32">
        <f>'Point B RAW Results'!A268</f>
        <v>0</v>
      </c>
      <c r="B269" s="33">
        <f>'Point B RAW Results'!H268+'Point B RAW Results'!M268+'Point B RAW Results'!R268+'Point B RAW Results'!W268</f>
        <v>0</v>
      </c>
      <c r="C269" s="33">
        <f>'Point B RAW Results'!I268+'Point B RAW Results'!N268+'Point B RAW Results'!S268+'Point B RAW Results'!X268</f>
        <v>0</v>
      </c>
      <c r="D269" s="33">
        <f>('Point B RAW Results'!J268+'Point B RAW Results'!K268+'Point B RAW Results'!O268+'Point B RAW Results'!P268+'Point B RAW Results'!T268+'Point B RAW Results'!U268+'Point B RAW Results'!Y268+'Point B RAW Results'!Z268)/2</f>
        <v>0</v>
      </c>
      <c r="E269" s="33">
        <f>'Point B RAW Results'!L268+'Point B RAW Results'!Q268+'Point B RAW Results'!V268+'Point B RAW Results'!AA268</f>
        <v>0</v>
      </c>
      <c r="F269" s="41"/>
      <c r="AX269" s="32"/>
      <c r="AY269" s="14">
        <v>0</v>
      </c>
      <c r="AZ269" s="14">
        <v>20</v>
      </c>
      <c r="BA269" s="15"/>
      <c r="BB269" s="16"/>
      <c r="BC269" s="17"/>
      <c r="BD269" s="18"/>
    </row>
    <row r="270" spans="1:56" x14ac:dyDescent="0.35">
      <c r="A270" s="32">
        <f>'Point B RAW Results'!A269</f>
        <v>0</v>
      </c>
      <c r="B270" s="33">
        <f>'Point B RAW Results'!H269+'Point B RAW Results'!M269+'Point B RAW Results'!R269+'Point B RAW Results'!W269</f>
        <v>0</v>
      </c>
      <c r="C270" s="33">
        <f>'Point B RAW Results'!I269+'Point B RAW Results'!N269+'Point B RAW Results'!S269+'Point B RAW Results'!X269</f>
        <v>0</v>
      </c>
      <c r="D270" s="33">
        <f>('Point B RAW Results'!J269+'Point B RAW Results'!K269+'Point B RAW Results'!O269+'Point B RAW Results'!P269+'Point B RAW Results'!T269+'Point B RAW Results'!U269+'Point B RAW Results'!Y269+'Point B RAW Results'!Z269)/2</f>
        <v>0</v>
      </c>
      <c r="E270" s="33">
        <f>'Point B RAW Results'!L269+'Point B RAW Results'!Q269+'Point B RAW Results'!V269+'Point B RAW Results'!AA269</f>
        <v>0</v>
      </c>
      <c r="F270" s="41"/>
      <c r="AX270" s="32"/>
      <c r="AY270" s="14">
        <v>0</v>
      </c>
      <c r="AZ270" s="14">
        <v>20</v>
      </c>
      <c r="BA270" s="15"/>
      <c r="BB270" s="16"/>
      <c r="BC270" s="17"/>
      <c r="BD270" s="18"/>
    </row>
    <row r="271" spans="1:56" x14ac:dyDescent="0.35">
      <c r="A271" s="32">
        <f>'Point B RAW Results'!A270</f>
        <v>0</v>
      </c>
      <c r="B271" s="33">
        <f>'Point B RAW Results'!H270+'Point B RAW Results'!M270+'Point B RAW Results'!R270+'Point B RAW Results'!W270</f>
        <v>0</v>
      </c>
      <c r="C271" s="33">
        <f>'Point B RAW Results'!I270+'Point B RAW Results'!N270+'Point B RAW Results'!S270+'Point B RAW Results'!X270</f>
        <v>0</v>
      </c>
      <c r="D271" s="33">
        <f>('Point B RAW Results'!J270+'Point B RAW Results'!K270+'Point B RAW Results'!O270+'Point B RAW Results'!P270+'Point B RAW Results'!T270+'Point B RAW Results'!U270+'Point B RAW Results'!Y270+'Point B RAW Results'!Z270)/2</f>
        <v>0</v>
      </c>
      <c r="E271" s="33">
        <f>'Point B RAW Results'!L270+'Point B RAW Results'!Q270+'Point B RAW Results'!V270+'Point B RAW Results'!AA270</f>
        <v>0</v>
      </c>
      <c r="F271" s="41"/>
      <c r="AX271" s="32"/>
      <c r="AY271" s="14">
        <v>20</v>
      </c>
      <c r="AZ271" s="14">
        <v>20</v>
      </c>
      <c r="BA271" s="15"/>
      <c r="BB271" s="16"/>
      <c r="BC271" s="17"/>
      <c r="BD271" s="18">
        <f>E32-$BF$3</f>
        <v>-20</v>
      </c>
    </row>
    <row r="272" spans="1:56" x14ac:dyDescent="0.35">
      <c r="A272" s="32">
        <f>'Point B RAW Results'!A271</f>
        <v>0</v>
      </c>
      <c r="B272" s="33">
        <f>'Point B RAW Results'!H271+'Point B RAW Results'!M271+'Point B RAW Results'!R271+'Point B RAW Results'!W271</f>
        <v>0</v>
      </c>
      <c r="C272" s="33">
        <f>'Point B RAW Results'!I271+'Point B RAW Results'!N271+'Point B RAW Results'!S271+'Point B RAW Results'!X271</f>
        <v>0</v>
      </c>
      <c r="D272" s="33">
        <f>('Point B RAW Results'!J271+'Point B RAW Results'!K271+'Point B RAW Results'!O271+'Point B RAW Results'!P271+'Point B RAW Results'!T271+'Point B RAW Results'!U271+'Point B RAW Results'!Y271+'Point B RAW Results'!Z271)/2</f>
        <v>0</v>
      </c>
      <c r="E272" s="33">
        <f>'Point B RAW Results'!L271+'Point B RAW Results'!Q271+'Point B RAW Results'!V271+'Point B RAW Results'!AA271</f>
        <v>0</v>
      </c>
      <c r="F272" s="41"/>
      <c r="AX272" s="32"/>
      <c r="AY272" s="14">
        <v>20</v>
      </c>
      <c r="AZ272" s="14">
        <v>0</v>
      </c>
      <c r="BA272" s="15">
        <f t="shared" ref="BA272" si="110">BA265</f>
        <v>-20</v>
      </c>
      <c r="BB272" s="16"/>
      <c r="BC272" s="17"/>
      <c r="BD272" s="18">
        <f t="shared" ref="BD272" si="111">BD271</f>
        <v>-20</v>
      </c>
    </row>
    <row r="273" spans="1:56" x14ac:dyDescent="0.35">
      <c r="A273" s="32">
        <f>'Point B RAW Results'!A272</f>
        <v>0</v>
      </c>
      <c r="B273" s="33">
        <f>'Point B RAW Results'!H272+'Point B RAW Results'!M272+'Point B RAW Results'!R272+'Point B RAW Results'!W272</f>
        <v>0</v>
      </c>
      <c r="C273" s="33">
        <f>'Point B RAW Results'!I272+'Point B RAW Results'!N272+'Point B RAW Results'!S272+'Point B RAW Results'!X272</f>
        <v>0</v>
      </c>
      <c r="D273" s="33">
        <f>('Point B RAW Results'!J272+'Point B RAW Results'!K272+'Point B RAW Results'!O272+'Point B RAW Results'!P272+'Point B RAW Results'!T272+'Point B RAW Results'!U272+'Point B RAW Results'!Y272+'Point B RAW Results'!Z272)/2</f>
        <v>0</v>
      </c>
      <c r="E273" s="33">
        <f>'Point B RAW Results'!L272+'Point B RAW Results'!Q272+'Point B RAW Results'!V272+'Point B RAW Results'!AA272</f>
        <v>0</v>
      </c>
      <c r="F273" s="41"/>
      <c r="AX273" s="32" t="s">
        <v>50</v>
      </c>
      <c r="AY273" s="63" t="s">
        <v>79</v>
      </c>
      <c r="AZ273" s="63" t="s">
        <v>80</v>
      </c>
      <c r="BA273" s="66" t="s">
        <v>5</v>
      </c>
      <c r="BB273" s="67" t="s">
        <v>6</v>
      </c>
      <c r="BC273" s="68" t="s">
        <v>3</v>
      </c>
      <c r="BD273" s="69" t="s">
        <v>4</v>
      </c>
    </row>
    <row r="274" spans="1:56" x14ac:dyDescent="0.35">
      <c r="A274" s="32">
        <f>'Point B RAW Results'!A273</f>
        <v>0</v>
      </c>
      <c r="B274" s="33">
        <f>'Point B RAW Results'!H273+'Point B RAW Results'!M273+'Point B RAW Results'!R273+'Point B RAW Results'!W273</f>
        <v>0</v>
      </c>
      <c r="C274" s="33">
        <f>'Point B RAW Results'!I273+'Point B RAW Results'!N273+'Point B RAW Results'!S273+'Point B RAW Results'!X273</f>
        <v>0</v>
      </c>
      <c r="D274" s="33">
        <f>('Point B RAW Results'!J273+'Point B RAW Results'!K273+'Point B RAW Results'!O273+'Point B RAW Results'!P273+'Point B RAW Results'!T273+'Point B RAW Results'!U273+'Point B RAW Results'!Y273+'Point B RAW Results'!Z273)/2</f>
        <v>0</v>
      </c>
      <c r="E274" s="33">
        <f>'Point B RAW Results'!L273+'Point B RAW Results'!Q273+'Point B RAW Results'!V273+'Point B RAW Results'!AA273</f>
        <v>0</v>
      </c>
      <c r="F274" s="41"/>
      <c r="AX274" s="32">
        <f>'Point B RAW Results'!A32</f>
        <v>0</v>
      </c>
      <c r="AY274" s="14">
        <v>20</v>
      </c>
      <c r="AZ274" s="14">
        <v>0</v>
      </c>
      <c r="BA274" s="15">
        <f>B33-$BF$3</f>
        <v>-20</v>
      </c>
      <c r="BB274" s="16">
        <f>C33-$BF$3</f>
        <v>-20</v>
      </c>
      <c r="BC274" s="17"/>
      <c r="BD274" s="18"/>
    </row>
    <row r="275" spans="1:56" x14ac:dyDescent="0.35">
      <c r="A275" s="32">
        <f>'Point B RAW Results'!A274</f>
        <v>0</v>
      </c>
      <c r="B275" s="33">
        <f>'Point B RAW Results'!H274+'Point B RAW Results'!M274+'Point B RAW Results'!R274+'Point B RAW Results'!W274</f>
        <v>0</v>
      </c>
      <c r="C275" s="33">
        <f>'Point B RAW Results'!I274+'Point B RAW Results'!N274+'Point B RAW Results'!S274+'Point B RAW Results'!X274</f>
        <v>0</v>
      </c>
      <c r="D275" s="33">
        <f>('Point B RAW Results'!J274+'Point B RAW Results'!K274+'Point B RAW Results'!O274+'Point B RAW Results'!P274+'Point B RAW Results'!T274+'Point B RAW Results'!U274+'Point B RAW Results'!Y274+'Point B RAW Results'!Z274)/2</f>
        <v>0</v>
      </c>
      <c r="E275" s="33">
        <f>'Point B RAW Results'!L274+'Point B RAW Results'!Q274+'Point B RAW Results'!V274+'Point B RAW Results'!AA274</f>
        <v>0</v>
      </c>
      <c r="F275" s="41"/>
      <c r="AX275" s="32"/>
      <c r="AY275" s="14">
        <v>20</v>
      </c>
      <c r="AZ275" s="14">
        <v>0</v>
      </c>
      <c r="BA275" s="15"/>
      <c r="BB275" s="16">
        <f t="shared" ref="BB275" si="112">BB274</f>
        <v>-20</v>
      </c>
      <c r="BC275" s="17">
        <f>D33-$BF$3</f>
        <v>-20</v>
      </c>
      <c r="BD275" s="18"/>
    </row>
    <row r="276" spans="1:56" x14ac:dyDescent="0.35">
      <c r="A276" s="32">
        <f>'Point B RAW Results'!A275</f>
        <v>0</v>
      </c>
      <c r="B276" s="33">
        <f>'Point B RAW Results'!H275+'Point B RAW Results'!M275+'Point B RAW Results'!R275+'Point B RAW Results'!W275</f>
        <v>0</v>
      </c>
      <c r="C276" s="33">
        <f>'Point B RAW Results'!I275+'Point B RAW Results'!N275+'Point B RAW Results'!S275+'Point B RAW Results'!X275</f>
        <v>0</v>
      </c>
      <c r="D276" s="33">
        <f>('Point B RAW Results'!J275+'Point B RAW Results'!K275+'Point B RAW Results'!O275+'Point B RAW Results'!P275+'Point B RAW Results'!T275+'Point B RAW Results'!U275+'Point B RAW Results'!Y275+'Point B RAW Results'!Z275)/2</f>
        <v>0</v>
      </c>
      <c r="E276" s="33">
        <f>'Point B RAW Results'!L275+'Point B RAW Results'!Q275+'Point B RAW Results'!V275+'Point B RAW Results'!AA275</f>
        <v>0</v>
      </c>
      <c r="F276" s="41"/>
      <c r="AX276" s="32"/>
      <c r="AY276" s="14">
        <v>20</v>
      </c>
      <c r="AZ276" s="14">
        <v>20</v>
      </c>
      <c r="BA276" s="15"/>
      <c r="BB276" s="16"/>
      <c r="BC276" s="17">
        <f t="shared" ref="BC276" si="113">BC275</f>
        <v>-20</v>
      </c>
      <c r="BD276" s="18"/>
    </row>
    <row r="277" spans="1:56" x14ac:dyDescent="0.35">
      <c r="A277" s="32">
        <f>'Point B RAW Results'!A276</f>
        <v>0</v>
      </c>
      <c r="B277" s="33">
        <f>'Point B RAW Results'!H276+'Point B RAW Results'!M276+'Point B RAW Results'!R276+'Point B RAW Results'!W276</f>
        <v>0</v>
      </c>
      <c r="C277" s="33">
        <f>'Point B RAW Results'!I276+'Point B RAW Results'!N276+'Point B RAW Results'!S276+'Point B RAW Results'!X276</f>
        <v>0</v>
      </c>
      <c r="D277" s="33">
        <f>('Point B RAW Results'!J276+'Point B RAW Results'!K276+'Point B RAW Results'!O276+'Point B RAW Results'!P276+'Point B RAW Results'!T276+'Point B RAW Results'!U276+'Point B RAW Results'!Y276+'Point B RAW Results'!Z276)/2</f>
        <v>0</v>
      </c>
      <c r="E277" s="33">
        <f>'Point B RAW Results'!L276+'Point B RAW Results'!Q276+'Point B RAW Results'!V276+'Point B RAW Results'!AA276</f>
        <v>0</v>
      </c>
      <c r="F277" s="41"/>
      <c r="AX277" s="32"/>
      <c r="AY277" s="14">
        <v>0</v>
      </c>
      <c r="AZ277" s="14">
        <v>20</v>
      </c>
      <c r="BA277" s="15"/>
      <c r="BB277" s="16"/>
      <c r="BC277" s="17"/>
      <c r="BD277" s="18"/>
    </row>
    <row r="278" spans="1:56" x14ac:dyDescent="0.35">
      <c r="A278" s="32">
        <f>'Point B RAW Results'!A277</f>
        <v>0</v>
      </c>
      <c r="B278" s="33">
        <f>'Point B RAW Results'!H277+'Point B RAW Results'!M277+'Point B RAW Results'!R277+'Point B RAW Results'!W277</f>
        <v>0</v>
      </c>
      <c r="C278" s="33">
        <f>'Point B RAW Results'!I277+'Point B RAW Results'!N277+'Point B RAW Results'!S277+'Point B RAW Results'!X277</f>
        <v>0</v>
      </c>
      <c r="D278" s="33">
        <f>('Point B RAW Results'!J277+'Point B RAW Results'!K277+'Point B RAW Results'!O277+'Point B RAW Results'!P277+'Point B RAW Results'!T277+'Point B RAW Results'!U277+'Point B RAW Results'!Y277+'Point B RAW Results'!Z277)/2</f>
        <v>0</v>
      </c>
      <c r="E278" s="33">
        <f>'Point B RAW Results'!L277+'Point B RAW Results'!Q277+'Point B RAW Results'!V277+'Point B RAW Results'!AA277</f>
        <v>0</v>
      </c>
      <c r="F278" s="41"/>
      <c r="AX278" s="32"/>
      <c r="AY278" s="14">
        <v>0</v>
      </c>
      <c r="AZ278" s="14">
        <v>20</v>
      </c>
      <c r="BA278" s="15"/>
      <c r="BB278" s="16"/>
      <c r="BC278" s="17"/>
      <c r="BD278" s="18"/>
    </row>
    <row r="279" spans="1:56" x14ac:dyDescent="0.35">
      <c r="A279" s="32">
        <f>'Point B RAW Results'!A278</f>
        <v>0</v>
      </c>
      <c r="B279" s="33">
        <f>'Point B RAW Results'!H278+'Point B RAW Results'!M278+'Point B RAW Results'!R278+'Point B RAW Results'!W278</f>
        <v>0</v>
      </c>
      <c r="C279" s="33">
        <f>'Point B RAW Results'!I278+'Point B RAW Results'!N278+'Point B RAW Results'!S278+'Point B RAW Results'!X278</f>
        <v>0</v>
      </c>
      <c r="D279" s="33">
        <f>('Point B RAW Results'!J278+'Point B RAW Results'!K278+'Point B RAW Results'!O278+'Point B RAW Results'!P278+'Point B RAW Results'!T278+'Point B RAW Results'!U278+'Point B RAW Results'!Y278+'Point B RAW Results'!Z278)/2</f>
        <v>0</v>
      </c>
      <c r="E279" s="33">
        <f>'Point B RAW Results'!L278+'Point B RAW Results'!Q278+'Point B RAW Results'!V278+'Point B RAW Results'!AA278</f>
        <v>0</v>
      </c>
      <c r="F279" s="41"/>
      <c r="AX279" s="32"/>
      <c r="AY279" s="14">
        <v>0</v>
      </c>
      <c r="AZ279" s="14">
        <v>20</v>
      </c>
      <c r="BA279" s="15"/>
      <c r="BB279" s="16"/>
      <c r="BC279" s="17"/>
      <c r="BD279" s="18"/>
    </row>
    <row r="280" spans="1:56" x14ac:dyDescent="0.35">
      <c r="A280" s="32">
        <f>'Point B RAW Results'!A279</f>
        <v>0</v>
      </c>
      <c r="B280" s="33">
        <f>'Point B RAW Results'!H279+'Point B RAW Results'!M279+'Point B RAW Results'!R279+'Point B RAW Results'!W279</f>
        <v>0</v>
      </c>
      <c r="C280" s="33">
        <f>'Point B RAW Results'!I279+'Point B RAW Results'!N279+'Point B RAW Results'!S279+'Point B RAW Results'!X279</f>
        <v>0</v>
      </c>
      <c r="D280" s="33">
        <f>('Point B RAW Results'!J279+'Point B RAW Results'!K279+'Point B RAW Results'!O279+'Point B RAW Results'!P279+'Point B RAW Results'!T279+'Point B RAW Results'!U279+'Point B RAW Results'!Y279+'Point B RAW Results'!Z279)/2</f>
        <v>0</v>
      </c>
      <c r="E280" s="33">
        <f>'Point B RAW Results'!L279+'Point B RAW Results'!Q279+'Point B RAW Results'!V279+'Point B RAW Results'!AA279</f>
        <v>0</v>
      </c>
      <c r="F280" s="41"/>
      <c r="AX280" s="32"/>
      <c r="AY280" s="14">
        <v>20</v>
      </c>
      <c r="AZ280" s="14">
        <v>20</v>
      </c>
      <c r="BA280" s="15"/>
      <c r="BB280" s="16"/>
      <c r="BC280" s="17"/>
      <c r="BD280" s="18">
        <f>E33-$BF$3</f>
        <v>-20</v>
      </c>
    </row>
    <row r="281" spans="1:56" x14ac:dyDescent="0.35">
      <c r="A281" s="32">
        <f>'Point B RAW Results'!A280</f>
        <v>0</v>
      </c>
      <c r="B281" s="33">
        <f>'Point B RAW Results'!H280+'Point B RAW Results'!M280+'Point B RAW Results'!R280+'Point B RAW Results'!W280</f>
        <v>0</v>
      </c>
      <c r="C281" s="33">
        <f>'Point B RAW Results'!I280+'Point B RAW Results'!N280+'Point B RAW Results'!S280+'Point B RAW Results'!X280</f>
        <v>0</v>
      </c>
      <c r="D281" s="33">
        <f>('Point B RAW Results'!J280+'Point B RAW Results'!K280+'Point B RAW Results'!O280+'Point B RAW Results'!P280+'Point B RAW Results'!T280+'Point B RAW Results'!U280+'Point B RAW Results'!Y280+'Point B RAW Results'!Z280)/2</f>
        <v>0</v>
      </c>
      <c r="E281" s="33">
        <f>'Point B RAW Results'!L280+'Point B RAW Results'!Q280+'Point B RAW Results'!V280+'Point B RAW Results'!AA280</f>
        <v>0</v>
      </c>
      <c r="F281" s="41"/>
      <c r="AX281" s="32"/>
      <c r="AY281" s="14">
        <v>20</v>
      </c>
      <c r="AZ281" s="14">
        <v>0</v>
      </c>
      <c r="BA281" s="15">
        <f t="shared" ref="BA281" si="114">BA274</f>
        <v>-20</v>
      </c>
      <c r="BB281" s="16"/>
      <c r="BC281" s="17"/>
      <c r="BD281" s="18">
        <f t="shared" ref="BD281" si="115">BD280</f>
        <v>-20</v>
      </c>
    </row>
    <row r="282" spans="1:56" x14ac:dyDescent="0.35">
      <c r="A282" s="32">
        <f>'Point B RAW Results'!A281</f>
        <v>0</v>
      </c>
      <c r="B282" s="33">
        <f>'Point B RAW Results'!H281+'Point B RAW Results'!M281+'Point B RAW Results'!R281+'Point B RAW Results'!W281</f>
        <v>0</v>
      </c>
      <c r="C282" s="33">
        <f>'Point B RAW Results'!I281+'Point B RAW Results'!N281+'Point B RAW Results'!S281+'Point B RAW Results'!X281</f>
        <v>0</v>
      </c>
      <c r="D282" s="33">
        <f>('Point B RAW Results'!J281+'Point B RAW Results'!K281+'Point B RAW Results'!O281+'Point B RAW Results'!P281+'Point B RAW Results'!T281+'Point B RAW Results'!U281+'Point B RAW Results'!Y281+'Point B RAW Results'!Z281)/2</f>
        <v>0</v>
      </c>
      <c r="E282" s="33">
        <f>'Point B RAW Results'!L281+'Point B RAW Results'!Q281+'Point B RAW Results'!V281+'Point B RAW Results'!AA281</f>
        <v>0</v>
      </c>
      <c r="F282" s="41"/>
      <c r="AX282" s="32" t="s">
        <v>50</v>
      </c>
      <c r="AY282" s="63" t="s">
        <v>79</v>
      </c>
      <c r="AZ282" s="63" t="s">
        <v>80</v>
      </c>
      <c r="BA282" s="66" t="s">
        <v>5</v>
      </c>
      <c r="BB282" s="67" t="s">
        <v>6</v>
      </c>
      <c r="BC282" s="68" t="s">
        <v>3</v>
      </c>
      <c r="BD282" s="69" t="s">
        <v>4</v>
      </c>
    </row>
    <row r="283" spans="1:56" x14ac:dyDescent="0.35">
      <c r="A283" s="32">
        <f>'Point B RAW Results'!A282</f>
        <v>0</v>
      </c>
      <c r="B283" s="33">
        <f>'Point B RAW Results'!H282+'Point B RAW Results'!M282+'Point B RAW Results'!R282+'Point B RAW Results'!W282</f>
        <v>0</v>
      </c>
      <c r="C283" s="33">
        <f>'Point B RAW Results'!I282+'Point B RAW Results'!N282+'Point B RAW Results'!S282+'Point B RAW Results'!X282</f>
        <v>0</v>
      </c>
      <c r="D283" s="33">
        <f>('Point B RAW Results'!J282+'Point B RAW Results'!K282+'Point B RAW Results'!O282+'Point B RAW Results'!P282+'Point B RAW Results'!T282+'Point B RAW Results'!U282+'Point B RAW Results'!Y282+'Point B RAW Results'!Z282)/2</f>
        <v>0</v>
      </c>
      <c r="E283" s="33">
        <f>'Point B RAW Results'!L282+'Point B RAW Results'!Q282+'Point B RAW Results'!V282+'Point B RAW Results'!AA282</f>
        <v>0</v>
      </c>
      <c r="F283" s="41"/>
      <c r="AX283" s="32">
        <f>'Point B RAW Results'!A33</f>
        <v>0</v>
      </c>
      <c r="AY283" s="14">
        <v>20</v>
      </c>
      <c r="AZ283" s="14">
        <v>0</v>
      </c>
      <c r="BA283" s="15">
        <f>B34-$BF$3</f>
        <v>-20</v>
      </c>
      <c r="BB283" s="16">
        <f>C34-$BF$3</f>
        <v>-20</v>
      </c>
      <c r="BC283" s="17"/>
      <c r="BD283" s="18"/>
    </row>
    <row r="284" spans="1:56" x14ac:dyDescent="0.35">
      <c r="A284" s="32">
        <f>'Point B RAW Results'!A283</f>
        <v>0</v>
      </c>
      <c r="B284" s="33">
        <f>'Point B RAW Results'!H283+'Point B RAW Results'!M283+'Point B RAW Results'!R283+'Point B RAW Results'!W283</f>
        <v>0</v>
      </c>
      <c r="C284" s="33">
        <f>'Point B RAW Results'!I283+'Point B RAW Results'!N283+'Point B RAW Results'!S283+'Point B RAW Results'!X283</f>
        <v>0</v>
      </c>
      <c r="D284" s="33">
        <f>('Point B RAW Results'!J283+'Point B RAW Results'!K283+'Point B RAW Results'!O283+'Point B RAW Results'!P283+'Point B RAW Results'!T283+'Point B RAW Results'!U283+'Point B RAW Results'!Y283+'Point B RAW Results'!Z283)/2</f>
        <v>0</v>
      </c>
      <c r="E284" s="33">
        <f>'Point B RAW Results'!L283+'Point B RAW Results'!Q283+'Point B RAW Results'!V283+'Point B RAW Results'!AA283</f>
        <v>0</v>
      </c>
      <c r="F284" s="41"/>
      <c r="AX284" s="32"/>
      <c r="AY284" s="14">
        <v>20</v>
      </c>
      <c r="AZ284" s="14">
        <v>0</v>
      </c>
      <c r="BA284" s="15"/>
      <c r="BB284" s="16">
        <f t="shared" ref="BB284" si="116">BB283</f>
        <v>-20</v>
      </c>
      <c r="BC284" s="17">
        <f>D34-$BF$3</f>
        <v>-20</v>
      </c>
      <c r="BD284" s="18"/>
    </row>
    <row r="285" spans="1:56" x14ac:dyDescent="0.35">
      <c r="A285" s="32">
        <f>'Point B RAW Results'!A284</f>
        <v>0</v>
      </c>
      <c r="B285" s="33">
        <f>'Point B RAW Results'!H284+'Point B RAW Results'!M284+'Point B RAW Results'!R284+'Point B RAW Results'!W284</f>
        <v>0</v>
      </c>
      <c r="C285" s="33">
        <f>'Point B RAW Results'!I284+'Point B RAW Results'!N284+'Point B RAW Results'!S284+'Point B RAW Results'!X284</f>
        <v>0</v>
      </c>
      <c r="D285" s="33">
        <f>('Point B RAW Results'!J284+'Point B RAW Results'!K284+'Point B RAW Results'!O284+'Point B RAW Results'!P284+'Point B RAW Results'!T284+'Point B RAW Results'!U284+'Point B RAW Results'!Y284+'Point B RAW Results'!Z284)/2</f>
        <v>0</v>
      </c>
      <c r="E285" s="33">
        <f>'Point B RAW Results'!L284+'Point B RAW Results'!Q284+'Point B RAW Results'!V284+'Point B RAW Results'!AA284</f>
        <v>0</v>
      </c>
      <c r="F285" s="41"/>
      <c r="AX285" s="32"/>
      <c r="AY285" s="14">
        <v>20</v>
      </c>
      <c r="AZ285" s="14">
        <v>20</v>
      </c>
      <c r="BA285" s="15"/>
      <c r="BB285" s="16"/>
      <c r="BC285" s="17">
        <f t="shared" ref="BC285" si="117">BC284</f>
        <v>-20</v>
      </c>
      <c r="BD285" s="18"/>
    </row>
    <row r="286" spans="1:56" x14ac:dyDescent="0.35">
      <c r="A286" s="32">
        <f>'Point B RAW Results'!A285</f>
        <v>0</v>
      </c>
      <c r="B286" s="33">
        <f>'Point B RAW Results'!H285+'Point B RAW Results'!M285+'Point B RAW Results'!R285+'Point B RAW Results'!W285</f>
        <v>0</v>
      </c>
      <c r="C286" s="33">
        <f>'Point B RAW Results'!I285+'Point B RAW Results'!N285+'Point B RAW Results'!S285+'Point B RAW Results'!X285</f>
        <v>0</v>
      </c>
      <c r="D286" s="33">
        <f>('Point B RAW Results'!J285+'Point B RAW Results'!K285+'Point B RAW Results'!O285+'Point B RAW Results'!P285+'Point B RAW Results'!T285+'Point B RAW Results'!U285+'Point B RAW Results'!Y285+'Point B RAW Results'!Z285)/2</f>
        <v>0</v>
      </c>
      <c r="E286" s="33">
        <f>'Point B RAW Results'!L285+'Point B RAW Results'!Q285+'Point B RAW Results'!V285+'Point B RAW Results'!AA285</f>
        <v>0</v>
      </c>
      <c r="F286" s="41"/>
      <c r="AX286" s="32"/>
      <c r="AY286" s="14">
        <v>0</v>
      </c>
      <c r="AZ286" s="14">
        <v>20</v>
      </c>
      <c r="BA286" s="15"/>
      <c r="BB286" s="16"/>
      <c r="BC286" s="17"/>
      <c r="BD286" s="18"/>
    </row>
    <row r="287" spans="1:56" x14ac:dyDescent="0.35">
      <c r="A287" s="32">
        <f>'Point B RAW Results'!A286</f>
        <v>0</v>
      </c>
      <c r="B287" s="33">
        <f>'Point B RAW Results'!H286+'Point B RAW Results'!M286+'Point B RAW Results'!R286+'Point B RAW Results'!W286</f>
        <v>0</v>
      </c>
      <c r="C287" s="33">
        <f>'Point B RAW Results'!I286+'Point B RAW Results'!N286+'Point B RAW Results'!S286+'Point B RAW Results'!X286</f>
        <v>0</v>
      </c>
      <c r="D287" s="33">
        <f>('Point B RAW Results'!J286+'Point B RAW Results'!K286+'Point B RAW Results'!O286+'Point B RAW Results'!P286+'Point B RAW Results'!T286+'Point B RAW Results'!U286+'Point B RAW Results'!Y286+'Point B RAW Results'!Z286)/2</f>
        <v>0</v>
      </c>
      <c r="E287" s="33">
        <f>'Point B RAW Results'!L286+'Point B RAW Results'!Q286+'Point B RAW Results'!V286+'Point B RAW Results'!AA286</f>
        <v>0</v>
      </c>
      <c r="F287" s="41"/>
      <c r="AX287" s="32"/>
      <c r="AY287" s="14">
        <v>0</v>
      </c>
      <c r="AZ287" s="14">
        <v>20</v>
      </c>
      <c r="BA287" s="15"/>
      <c r="BB287" s="16"/>
      <c r="BC287" s="17"/>
      <c r="BD287" s="18"/>
    </row>
    <row r="288" spans="1:56" x14ac:dyDescent="0.35">
      <c r="A288" s="32">
        <f>'Point B RAW Results'!A287</f>
        <v>0</v>
      </c>
      <c r="B288" s="33">
        <f>'Point B RAW Results'!H287+'Point B RAW Results'!M287+'Point B RAW Results'!R287+'Point B RAW Results'!W287</f>
        <v>0</v>
      </c>
      <c r="C288" s="33">
        <f>'Point B RAW Results'!I287+'Point B RAW Results'!N287+'Point B RAW Results'!S287+'Point B RAW Results'!X287</f>
        <v>0</v>
      </c>
      <c r="D288" s="33">
        <f>('Point B RAW Results'!J287+'Point B RAW Results'!K287+'Point B RAW Results'!O287+'Point B RAW Results'!P287+'Point B RAW Results'!T287+'Point B RAW Results'!U287+'Point B RAW Results'!Y287+'Point B RAW Results'!Z287)/2</f>
        <v>0</v>
      </c>
      <c r="E288" s="33">
        <f>'Point B RAW Results'!L287+'Point B RAW Results'!Q287+'Point B RAW Results'!V287+'Point B RAW Results'!AA287</f>
        <v>0</v>
      </c>
      <c r="F288" s="41"/>
      <c r="AX288" s="32"/>
      <c r="AY288" s="14">
        <v>0</v>
      </c>
      <c r="AZ288" s="14">
        <v>20</v>
      </c>
      <c r="BA288" s="15"/>
      <c r="BB288" s="16"/>
      <c r="BC288" s="17"/>
      <c r="BD288" s="18"/>
    </row>
    <row r="289" spans="1:56" x14ac:dyDescent="0.35">
      <c r="A289" s="32">
        <f>'Point B RAW Results'!A288</f>
        <v>0</v>
      </c>
      <c r="B289" s="33">
        <f>'Point B RAW Results'!H288+'Point B RAW Results'!M288+'Point B RAW Results'!R288+'Point B RAW Results'!W288</f>
        <v>0</v>
      </c>
      <c r="C289" s="33">
        <f>'Point B RAW Results'!I288+'Point B RAW Results'!N288+'Point B RAW Results'!S288+'Point B RAW Results'!X288</f>
        <v>0</v>
      </c>
      <c r="D289" s="33">
        <f>('Point B RAW Results'!J288+'Point B RAW Results'!K288+'Point B RAW Results'!O288+'Point B RAW Results'!P288+'Point B RAW Results'!T288+'Point B RAW Results'!U288+'Point B RAW Results'!Y288+'Point B RAW Results'!Z288)/2</f>
        <v>0</v>
      </c>
      <c r="E289" s="33">
        <f>'Point B RAW Results'!L288+'Point B RAW Results'!Q288+'Point B RAW Results'!V288+'Point B RAW Results'!AA288</f>
        <v>0</v>
      </c>
      <c r="F289" s="41"/>
      <c r="AX289" s="32"/>
      <c r="AY289" s="14">
        <v>20</v>
      </c>
      <c r="AZ289" s="14">
        <v>20</v>
      </c>
      <c r="BA289" s="15"/>
      <c r="BB289" s="16"/>
      <c r="BC289" s="17"/>
      <c r="BD289" s="18">
        <f>E34-$BF$3</f>
        <v>-20</v>
      </c>
    </row>
    <row r="290" spans="1:56" x14ac:dyDescent="0.35">
      <c r="A290" s="32">
        <f>'Point B RAW Results'!A289</f>
        <v>0</v>
      </c>
      <c r="B290" s="33">
        <f>'Point B RAW Results'!H289+'Point B RAW Results'!M289+'Point B RAW Results'!R289+'Point B RAW Results'!W289</f>
        <v>0</v>
      </c>
      <c r="C290" s="33">
        <f>'Point B RAW Results'!I289+'Point B RAW Results'!N289+'Point B RAW Results'!S289+'Point B RAW Results'!X289</f>
        <v>0</v>
      </c>
      <c r="D290" s="33">
        <f>('Point B RAW Results'!J289+'Point B RAW Results'!K289+'Point B RAW Results'!O289+'Point B RAW Results'!P289+'Point B RAW Results'!T289+'Point B RAW Results'!U289+'Point B RAW Results'!Y289+'Point B RAW Results'!Z289)/2</f>
        <v>0</v>
      </c>
      <c r="E290" s="33">
        <f>'Point B RAW Results'!L289+'Point B RAW Results'!Q289+'Point B RAW Results'!V289+'Point B RAW Results'!AA289</f>
        <v>0</v>
      </c>
      <c r="F290" s="41"/>
      <c r="AX290" s="32"/>
      <c r="AY290" s="14">
        <v>20</v>
      </c>
      <c r="AZ290" s="14">
        <v>0</v>
      </c>
      <c r="BA290" s="15">
        <f t="shared" ref="BA290" si="118">BA283</f>
        <v>-20</v>
      </c>
      <c r="BB290" s="16"/>
      <c r="BC290" s="17"/>
      <c r="BD290" s="18">
        <f t="shared" ref="BD290" si="119">BD289</f>
        <v>-20</v>
      </c>
    </row>
    <row r="291" spans="1:56" x14ac:dyDescent="0.35">
      <c r="A291" s="32">
        <f>'Point B RAW Results'!A290</f>
        <v>0</v>
      </c>
      <c r="B291" s="33">
        <f>'Point B RAW Results'!H290+'Point B RAW Results'!M290+'Point B RAW Results'!R290+'Point B RAW Results'!W290</f>
        <v>0</v>
      </c>
      <c r="C291" s="33">
        <f>'Point B RAW Results'!I290+'Point B RAW Results'!N290+'Point B RAW Results'!S290+'Point B RAW Results'!X290</f>
        <v>0</v>
      </c>
      <c r="D291" s="33">
        <f>('Point B RAW Results'!J290+'Point B RAW Results'!K290+'Point B RAW Results'!O290+'Point B RAW Results'!P290+'Point B RAW Results'!T290+'Point B RAW Results'!U290+'Point B RAW Results'!Y290+'Point B RAW Results'!Z290)/2</f>
        <v>0</v>
      </c>
      <c r="E291" s="33">
        <f>'Point B RAW Results'!L290+'Point B RAW Results'!Q290+'Point B RAW Results'!V290+'Point B RAW Results'!AA290</f>
        <v>0</v>
      </c>
      <c r="F291" s="41"/>
      <c r="AX291" s="32" t="s">
        <v>50</v>
      </c>
      <c r="AY291" s="63" t="s">
        <v>79</v>
      </c>
      <c r="AZ291" s="63" t="s">
        <v>80</v>
      </c>
      <c r="BA291" s="66" t="s">
        <v>5</v>
      </c>
      <c r="BB291" s="67" t="s">
        <v>6</v>
      </c>
      <c r="BC291" s="68" t="s">
        <v>3</v>
      </c>
      <c r="BD291" s="69" t="s">
        <v>4</v>
      </c>
    </row>
    <row r="292" spans="1:56" x14ac:dyDescent="0.35">
      <c r="A292" s="32">
        <f>'Point B RAW Results'!A291</f>
        <v>0</v>
      </c>
      <c r="B292" s="33">
        <f>'Point B RAW Results'!H291+'Point B RAW Results'!M291+'Point B RAW Results'!R291+'Point B RAW Results'!W291</f>
        <v>0</v>
      </c>
      <c r="C292" s="33">
        <f>'Point B RAW Results'!I291+'Point B RAW Results'!N291+'Point B RAW Results'!S291+'Point B RAW Results'!X291</f>
        <v>0</v>
      </c>
      <c r="D292" s="33">
        <f>('Point B RAW Results'!J291+'Point B RAW Results'!K291+'Point B RAW Results'!O291+'Point B RAW Results'!P291+'Point B RAW Results'!T291+'Point B RAW Results'!U291+'Point B RAW Results'!Y291+'Point B RAW Results'!Z291)/2</f>
        <v>0</v>
      </c>
      <c r="E292" s="33">
        <f>'Point B RAW Results'!L291+'Point B RAW Results'!Q291+'Point B RAW Results'!V291+'Point B RAW Results'!AA291</f>
        <v>0</v>
      </c>
      <c r="F292" s="41"/>
      <c r="AX292" s="32">
        <f>'Point B RAW Results'!A34</f>
        <v>0</v>
      </c>
      <c r="AY292" s="14">
        <v>20</v>
      </c>
      <c r="AZ292" s="14">
        <v>0</v>
      </c>
      <c r="BA292" s="15">
        <f>B35-$BF$3</f>
        <v>-20</v>
      </c>
      <c r="BB292" s="16">
        <f>C35-$BF$3</f>
        <v>-20</v>
      </c>
      <c r="BC292" s="17"/>
      <c r="BD292" s="18"/>
    </row>
    <row r="293" spans="1:56" x14ac:dyDescent="0.35">
      <c r="A293" s="32">
        <f>'Point B RAW Results'!A292</f>
        <v>0</v>
      </c>
      <c r="B293" s="33">
        <f>'Point B RAW Results'!H292+'Point B RAW Results'!M292+'Point B RAW Results'!R292+'Point B RAW Results'!W292</f>
        <v>0</v>
      </c>
      <c r="C293" s="33">
        <f>'Point B RAW Results'!I292+'Point B RAW Results'!N292+'Point B RAW Results'!S292+'Point B RAW Results'!X292</f>
        <v>0</v>
      </c>
      <c r="D293" s="33">
        <f>('Point B RAW Results'!J292+'Point B RAW Results'!K292+'Point B RAW Results'!O292+'Point B RAW Results'!P292+'Point B RAW Results'!T292+'Point B RAW Results'!U292+'Point B RAW Results'!Y292+'Point B RAW Results'!Z292)/2</f>
        <v>0</v>
      </c>
      <c r="E293" s="33">
        <f>'Point B RAW Results'!L292+'Point B RAW Results'!Q292+'Point B RAW Results'!V292+'Point B RAW Results'!AA292</f>
        <v>0</v>
      </c>
      <c r="F293" s="41"/>
      <c r="AX293" s="32"/>
      <c r="AY293" s="14">
        <v>20</v>
      </c>
      <c r="AZ293" s="14">
        <v>0</v>
      </c>
      <c r="BA293" s="15"/>
      <c r="BB293" s="16">
        <f t="shared" ref="BB293" si="120">BB292</f>
        <v>-20</v>
      </c>
      <c r="BC293" s="17">
        <f>D35-$BF$3</f>
        <v>-20</v>
      </c>
      <c r="BD293" s="18"/>
    </row>
    <row r="294" spans="1:56" x14ac:dyDescent="0.35">
      <c r="A294" s="32">
        <f>'Point B RAW Results'!A293</f>
        <v>0</v>
      </c>
      <c r="B294" s="33">
        <f>'Point B RAW Results'!H293+'Point B RAW Results'!M293+'Point B RAW Results'!R293+'Point B RAW Results'!W293</f>
        <v>0</v>
      </c>
      <c r="C294" s="33">
        <f>'Point B RAW Results'!I293+'Point B RAW Results'!N293+'Point B RAW Results'!S293+'Point B RAW Results'!X293</f>
        <v>0</v>
      </c>
      <c r="D294" s="33">
        <f>('Point B RAW Results'!J293+'Point B RAW Results'!K293+'Point B RAW Results'!O293+'Point B RAW Results'!P293+'Point B RAW Results'!T293+'Point B RAW Results'!U293+'Point B RAW Results'!Y293+'Point B RAW Results'!Z293)/2</f>
        <v>0</v>
      </c>
      <c r="E294" s="33">
        <f>'Point B RAW Results'!L293+'Point B RAW Results'!Q293+'Point B RAW Results'!V293+'Point B RAW Results'!AA293</f>
        <v>0</v>
      </c>
      <c r="F294" s="41"/>
      <c r="AX294" s="32"/>
      <c r="AY294" s="14">
        <v>20</v>
      </c>
      <c r="AZ294" s="14">
        <v>20</v>
      </c>
      <c r="BA294" s="15"/>
      <c r="BB294" s="16"/>
      <c r="BC294" s="17">
        <f t="shared" ref="BC294" si="121">BC293</f>
        <v>-20</v>
      </c>
      <c r="BD294" s="18"/>
    </row>
    <row r="295" spans="1:56" x14ac:dyDescent="0.35">
      <c r="A295" s="32">
        <f>'Point B RAW Results'!A294</f>
        <v>0</v>
      </c>
      <c r="B295" s="33">
        <f>'Point B RAW Results'!H294+'Point B RAW Results'!M294+'Point B RAW Results'!R294+'Point B RAW Results'!W294</f>
        <v>0</v>
      </c>
      <c r="C295" s="33">
        <f>'Point B RAW Results'!I294+'Point B RAW Results'!N294+'Point B RAW Results'!S294+'Point B RAW Results'!X294</f>
        <v>0</v>
      </c>
      <c r="D295" s="33">
        <f>('Point B RAW Results'!J294+'Point B RAW Results'!K294+'Point B RAW Results'!O294+'Point B RAW Results'!P294+'Point B RAW Results'!T294+'Point B RAW Results'!U294+'Point B RAW Results'!Y294+'Point B RAW Results'!Z294)/2</f>
        <v>0</v>
      </c>
      <c r="E295" s="33">
        <f>'Point B RAW Results'!L294+'Point B RAW Results'!Q294+'Point B RAW Results'!V294+'Point B RAW Results'!AA294</f>
        <v>0</v>
      </c>
      <c r="F295" s="41"/>
      <c r="AX295" s="32"/>
      <c r="AY295" s="14">
        <v>0</v>
      </c>
      <c r="AZ295" s="14">
        <v>20</v>
      </c>
      <c r="BA295" s="15"/>
      <c r="BB295" s="16"/>
      <c r="BC295" s="17"/>
      <c r="BD295" s="18"/>
    </row>
    <row r="296" spans="1:56" x14ac:dyDescent="0.35">
      <c r="A296" s="32">
        <f>'Point B RAW Results'!A295</f>
        <v>0</v>
      </c>
      <c r="B296" s="33">
        <f>'Point B RAW Results'!H295+'Point B RAW Results'!M295+'Point B RAW Results'!R295+'Point B RAW Results'!W295</f>
        <v>0</v>
      </c>
      <c r="C296" s="33">
        <f>'Point B RAW Results'!I295+'Point B RAW Results'!N295+'Point B RAW Results'!S295+'Point B RAW Results'!X295</f>
        <v>0</v>
      </c>
      <c r="D296" s="33">
        <f>('Point B RAW Results'!J295+'Point B RAW Results'!K295+'Point B RAW Results'!O295+'Point B RAW Results'!P295+'Point B RAW Results'!T295+'Point B RAW Results'!U295+'Point B RAW Results'!Y295+'Point B RAW Results'!Z295)/2</f>
        <v>0</v>
      </c>
      <c r="E296" s="33">
        <f>'Point B RAW Results'!L295+'Point B RAW Results'!Q295+'Point B RAW Results'!V295+'Point B RAW Results'!AA295</f>
        <v>0</v>
      </c>
      <c r="F296" s="41"/>
      <c r="AX296" s="32"/>
      <c r="AY296" s="14">
        <v>0</v>
      </c>
      <c r="AZ296" s="14">
        <v>20</v>
      </c>
      <c r="BA296" s="15"/>
      <c r="BB296" s="16"/>
      <c r="BC296" s="17"/>
      <c r="BD296" s="18"/>
    </row>
    <row r="297" spans="1:56" x14ac:dyDescent="0.35">
      <c r="A297" s="32">
        <f>'Point B RAW Results'!A296</f>
        <v>0</v>
      </c>
      <c r="B297" s="33">
        <f>'Point B RAW Results'!H296+'Point B RAW Results'!M296+'Point B RAW Results'!R296+'Point B RAW Results'!W296</f>
        <v>0</v>
      </c>
      <c r="C297" s="33">
        <f>'Point B RAW Results'!I296+'Point B RAW Results'!N296+'Point B RAW Results'!S296+'Point B RAW Results'!X296</f>
        <v>0</v>
      </c>
      <c r="D297" s="33">
        <f>('Point B RAW Results'!J296+'Point B RAW Results'!K296+'Point B RAW Results'!O296+'Point B RAW Results'!P296+'Point B RAW Results'!T296+'Point B RAW Results'!U296+'Point B RAW Results'!Y296+'Point B RAW Results'!Z296)/2</f>
        <v>0</v>
      </c>
      <c r="E297" s="33">
        <f>'Point B RAW Results'!L296+'Point B RAW Results'!Q296+'Point B RAW Results'!V296+'Point B RAW Results'!AA296</f>
        <v>0</v>
      </c>
      <c r="F297" s="41"/>
      <c r="AX297" s="32"/>
      <c r="AY297" s="14">
        <v>0</v>
      </c>
      <c r="AZ297" s="14">
        <v>20</v>
      </c>
      <c r="BA297" s="15"/>
      <c r="BB297" s="16"/>
      <c r="BC297" s="17"/>
      <c r="BD297" s="18"/>
    </row>
    <row r="298" spans="1:56" x14ac:dyDescent="0.35">
      <c r="A298" s="32">
        <f>'Point B RAW Results'!A297</f>
        <v>0</v>
      </c>
      <c r="B298" s="33">
        <f>'Point B RAW Results'!H297+'Point B RAW Results'!M297+'Point B RAW Results'!R297+'Point B RAW Results'!W297</f>
        <v>0</v>
      </c>
      <c r="C298" s="33">
        <f>'Point B RAW Results'!I297+'Point B RAW Results'!N297+'Point B RAW Results'!S297+'Point B RAW Results'!X297</f>
        <v>0</v>
      </c>
      <c r="D298" s="33">
        <f>('Point B RAW Results'!J297+'Point B RAW Results'!K297+'Point B RAW Results'!O297+'Point B RAW Results'!P297+'Point B RAW Results'!T297+'Point B RAW Results'!U297+'Point B RAW Results'!Y297+'Point B RAW Results'!Z297)/2</f>
        <v>0</v>
      </c>
      <c r="E298" s="33">
        <f>'Point B RAW Results'!L297+'Point B RAW Results'!Q297+'Point B RAW Results'!V297+'Point B RAW Results'!AA297</f>
        <v>0</v>
      </c>
      <c r="F298" s="41"/>
      <c r="AX298" s="32"/>
      <c r="AY298" s="14">
        <v>20</v>
      </c>
      <c r="AZ298" s="14">
        <v>20</v>
      </c>
      <c r="BA298" s="15"/>
      <c r="BB298" s="16"/>
      <c r="BC298" s="17"/>
      <c r="BD298" s="18">
        <f>E35-$BF$3</f>
        <v>-20</v>
      </c>
    </row>
    <row r="299" spans="1:56" x14ac:dyDescent="0.35">
      <c r="A299" s="32">
        <f>'Point B RAW Results'!A298</f>
        <v>0</v>
      </c>
      <c r="B299" s="33">
        <f>'Point B RAW Results'!H298+'Point B RAW Results'!M298+'Point B RAW Results'!R298+'Point B RAW Results'!W298</f>
        <v>0</v>
      </c>
      <c r="C299" s="33">
        <f>'Point B RAW Results'!I298+'Point B RAW Results'!N298+'Point B RAW Results'!S298+'Point B RAW Results'!X298</f>
        <v>0</v>
      </c>
      <c r="D299" s="33">
        <f>('Point B RAW Results'!J298+'Point B RAW Results'!K298+'Point B RAW Results'!O298+'Point B RAW Results'!P298+'Point B RAW Results'!T298+'Point B RAW Results'!U298+'Point B RAW Results'!Y298+'Point B RAW Results'!Z298)/2</f>
        <v>0</v>
      </c>
      <c r="E299" s="33">
        <f>'Point B RAW Results'!L298+'Point B RAW Results'!Q298+'Point B RAW Results'!V298+'Point B RAW Results'!AA298</f>
        <v>0</v>
      </c>
      <c r="F299" s="41"/>
      <c r="AX299" s="32"/>
      <c r="AY299" s="14">
        <v>20</v>
      </c>
      <c r="AZ299" s="14">
        <v>0</v>
      </c>
      <c r="BA299" s="15">
        <f t="shared" ref="BA299" si="122">BA292</f>
        <v>-20</v>
      </c>
      <c r="BB299" s="16"/>
      <c r="BC299" s="17"/>
      <c r="BD299" s="18">
        <f t="shared" ref="BD299" si="123">BD298</f>
        <v>-20</v>
      </c>
    </row>
    <row r="300" spans="1:56" x14ac:dyDescent="0.35">
      <c r="A300" s="32">
        <f>'Point B RAW Results'!A299</f>
        <v>0</v>
      </c>
      <c r="B300" s="33">
        <f>'Point B RAW Results'!H299+'Point B RAW Results'!M299+'Point B RAW Results'!R299+'Point B RAW Results'!W299</f>
        <v>0</v>
      </c>
      <c r="C300" s="33">
        <f>'Point B RAW Results'!I299+'Point B RAW Results'!N299+'Point B RAW Results'!S299+'Point B RAW Results'!X299</f>
        <v>0</v>
      </c>
      <c r="D300" s="33">
        <f>('Point B RAW Results'!J299+'Point B RAW Results'!K299+'Point B RAW Results'!O299+'Point B RAW Results'!P299+'Point B RAW Results'!T299+'Point B RAW Results'!U299+'Point B RAW Results'!Y299+'Point B RAW Results'!Z299)/2</f>
        <v>0</v>
      </c>
      <c r="E300" s="33">
        <f>'Point B RAW Results'!L299+'Point B RAW Results'!Q299+'Point B RAW Results'!V299+'Point B RAW Results'!AA299</f>
        <v>0</v>
      </c>
      <c r="F300" s="41"/>
      <c r="AX300" s="32" t="s">
        <v>50</v>
      </c>
      <c r="AY300" s="63" t="s">
        <v>79</v>
      </c>
      <c r="AZ300" s="63" t="s">
        <v>80</v>
      </c>
      <c r="BA300" s="66" t="s">
        <v>5</v>
      </c>
      <c r="BB300" s="67" t="s">
        <v>6</v>
      </c>
      <c r="BC300" s="68" t="s">
        <v>3</v>
      </c>
      <c r="BD300" s="69" t="s">
        <v>4</v>
      </c>
    </row>
    <row r="301" spans="1:56" x14ac:dyDescent="0.35">
      <c r="A301" s="32">
        <f>'Point B RAW Results'!A300</f>
        <v>0</v>
      </c>
      <c r="B301" s="33">
        <f>'Point B RAW Results'!H300+'Point B RAW Results'!M300+'Point B RAW Results'!R300+'Point B RAW Results'!W300</f>
        <v>0</v>
      </c>
      <c r="C301" s="33">
        <f>'Point B RAW Results'!I300+'Point B RAW Results'!N300+'Point B RAW Results'!S300+'Point B RAW Results'!X300</f>
        <v>0</v>
      </c>
      <c r="D301" s="33">
        <f>('Point B RAW Results'!J300+'Point B RAW Results'!K300+'Point B RAW Results'!O300+'Point B RAW Results'!P300+'Point B RAW Results'!T300+'Point B RAW Results'!U300+'Point B RAW Results'!Y300+'Point B RAW Results'!Z300)/2</f>
        <v>0</v>
      </c>
      <c r="E301" s="33">
        <f>'Point B RAW Results'!L300+'Point B RAW Results'!Q300+'Point B RAW Results'!V300+'Point B RAW Results'!AA300</f>
        <v>0</v>
      </c>
      <c r="F301" s="41"/>
      <c r="AX301" s="32">
        <f>'Point B RAW Results'!A35</f>
        <v>0</v>
      </c>
      <c r="AY301" s="14">
        <v>20</v>
      </c>
      <c r="AZ301" s="14">
        <v>0</v>
      </c>
      <c r="BA301" s="15">
        <f>B36-$BF$3</f>
        <v>-20</v>
      </c>
      <c r="BB301" s="16">
        <f>C36-$BF$3</f>
        <v>-20</v>
      </c>
      <c r="BC301" s="17"/>
      <c r="BD301" s="18"/>
    </row>
    <row r="302" spans="1:56" x14ac:dyDescent="0.35">
      <c r="A302" s="32">
        <f>'Point B RAW Results'!A301</f>
        <v>0</v>
      </c>
      <c r="B302" s="33">
        <f>'Point B RAW Results'!H301+'Point B RAW Results'!M301+'Point B RAW Results'!R301+'Point B RAW Results'!W301</f>
        <v>0</v>
      </c>
      <c r="C302" s="33">
        <f>'Point B RAW Results'!I301+'Point B RAW Results'!N301+'Point B RAW Results'!S301+'Point B RAW Results'!X301</f>
        <v>0</v>
      </c>
      <c r="D302" s="33">
        <f>('Point B RAW Results'!J301+'Point B RAW Results'!K301+'Point B RAW Results'!O301+'Point B RAW Results'!P301+'Point B RAW Results'!T301+'Point B RAW Results'!U301+'Point B RAW Results'!Y301+'Point B RAW Results'!Z301)/2</f>
        <v>0</v>
      </c>
      <c r="E302" s="33">
        <f>'Point B RAW Results'!L301+'Point B RAW Results'!Q301+'Point B RAW Results'!V301+'Point B RAW Results'!AA301</f>
        <v>0</v>
      </c>
      <c r="F302" s="41"/>
      <c r="AX302" s="32"/>
      <c r="AY302" s="14">
        <v>20</v>
      </c>
      <c r="AZ302" s="14">
        <v>0</v>
      </c>
      <c r="BA302" s="15"/>
      <c r="BB302" s="16">
        <f t="shared" ref="BB302" si="124">BB301</f>
        <v>-20</v>
      </c>
      <c r="BC302" s="17">
        <f>D36-$BF$3</f>
        <v>-20</v>
      </c>
      <c r="BD302" s="18"/>
    </row>
    <row r="303" spans="1:56" x14ac:dyDescent="0.35">
      <c r="A303" s="32">
        <f>'Point B RAW Results'!A302</f>
        <v>0</v>
      </c>
      <c r="B303" s="33">
        <f>'Point B RAW Results'!H302+'Point B RAW Results'!M302+'Point B RAW Results'!R302+'Point B RAW Results'!W302</f>
        <v>0</v>
      </c>
      <c r="C303" s="33">
        <f>'Point B RAW Results'!I302+'Point B RAW Results'!N302+'Point B RAW Results'!S302+'Point B RAW Results'!X302</f>
        <v>0</v>
      </c>
      <c r="D303" s="33">
        <f>('Point B RAW Results'!J302+'Point B RAW Results'!K302+'Point B RAW Results'!O302+'Point B RAW Results'!P302+'Point B RAW Results'!T302+'Point B RAW Results'!U302+'Point B RAW Results'!Y302+'Point B RAW Results'!Z302)/2</f>
        <v>0</v>
      </c>
      <c r="E303" s="33">
        <f>'Point B RAW Results'!L302+'Point B RAW Results'!Q302+'Point B RAW Results'!V302+'Point B RAW Results'!AA302</f>
        <v>0</v>
      </c>
      <c r="F303" s="41"/>
      <c r="AX303" s="32"/>
      <c r="AY303" s="14">
        <v>20</v>
      </c>
      <c r="AZ303" s="14">
        <v>20</v>
      </c>
      <c r="BA303" s="15"/>
      <c r="BB303" s="16"/>
      <c r="BC303" s="17">
        <f t="shared" ref="BC303" si="125">BC302</f>
        <v>-20</v>
      </c>
      <c r="BD303" s="18"/>
    </row>
    <row r="304" spans="1:56" x14ac:dyDescent="0.35">
      <c r="A304" s="32">
        <f>'Point B RAW Results'!A303</f>
        <v>0</v>
      </c>
      <c r="B304" s="33">
        <f>'Point B RAW Results'!H303+'Point B RAW Results'!M303+'Point B RAW Results'!R303+'Point B RAW Results'!W303</f>
        <v>0</v>
      </c>
      <c r="C304" s="33">
        <f>'Point B RAW Results'!I303+'Point B RAW Results'!N303+'Point B RAW Results'!S303+'Point B RAW Results'!X303</f>
        <v>0</v>
      </c>
      <c r="D304" s="33">
        <f>('Point B RAW Results'!J303+'Point B RAW Results'!K303+'Point B RAW Results'!O303+'Point B RAW Results'!P303+'Point B RAW Results'!T303+'Point B RAW Results'!U303+'Point B RAW Results'!Y303+'Point B RAW Results'!Z303)/2</f>
        <v>0</v>
      </c>
      <c r="E304" s="33">
        <f>'Point B RAW Results'!L303+'Point B RAW Results'!Q303+'Point B RAW Results'!V303+'Point B RAW Results'!AA303</f>
        <v>0</v>
      </c>
      <c r="F304" s="41"/>
      <c r="AX304" s="32"/>
      <c r="AY304" s="14">
        <v>0</v>
      </c>
      <c r="AZ304" s="14">
        <v>20</v>
      </c>
      <c r="BA304" s="15"/>
      <c r="BB304" s="16"/>
      <c r="BC304" s="17"/>
      <c r="BD304" s="18"/>
    </row>
    <row r="305" spans="1:56" x14ac:dyDescent="0.35">
      <c r="A305" s="32">
        <f>'Point B RAW Results'!A304</f>
        <v>0</v>
      </c>
      <c r="B305" s="33">
        <f>'Point B RAW Results'!H304+'Point B RAW Results'!M304+'Point B RAW Results'!R304+'Point B RAW Results'!W304</f>
        <v>0</v>
      </c>
      <c r="C305" s="33">
        <f>'Point B RAW Results'!I304+'Point B RAW Results'!N304+'Point B RAW Results'!S304+'Point B RAW Results'!X304</f>
        <v>0</v>
      </c>
      <c r="D305" s="33">
        <f>('Point B RAW Results'!J304+'Point B RAW Results'!K304+'Point B RAW Results'!O304+'Point B RAW Results'!P304+'Point B RAW Results'!T304+'Point B RAW Results'!U304+'Point B RAW Results'!Y304+'Point B RAW Results'!Z304)/2</f>
        <v>0</v>
      </c>
      <c r="E305" s="33">
        <f>'Point B RAW Results'!L304+'Point B RAW Results'!Q304+'Point B RAW Results'!V304+'Point B RAW Results'!AA304</f>
        <v>0</v>
      </c>
      <c r="F305" s="41"/>
      <c r="AX305" s="32"/>
      <c r="AY305" s="14">
        <v>0</v>
      </c>
      <c r="AZ305" s="14">
        <v>20</v>
      </c>
      <c r="BA305" s="15"/>
      <c r="BB305" s="16"/>
      <c r="BC305" s="17"/>
      <c r="BD305" s="18"/>
    </row>
    <row r="306" spans="1:56" x14ac:dyDescent="0.35">
      <c r="A306" s="32">
        <f>'Point B RAW Results'!A305</f>
        <v>0</v>
      </c>
      <c r="B306" s="33">
        <f>'Point B RAW Results'!H305+'Point B RAW Results'!M305+'Point B RAW Results'!R305+'Point B RAW Results'!W305</f>
        <v>0</v>
      </c>
      <c r="C306" s="33">
        <f>'Point B RAW Results'!I305+'Point B RAW Results'!N305+'Point B RAW Results'!S305+'Point B RAW Results'!X305</f>
        <v>0</v>
      </c>
      <c r="D306" s="33">
        <f>('Point B RAW Results'!J305+'Point B RAW Results'!K305+'Point B RAW Results'!O305+'Point B RAW Results'!P305+'Point B RAW Results'!T305+'Point B RAW Results'!U305+'Point B RAW Results'!Y305+'Point B RAW Results'!Z305)/2</f>
        <v>0</v>
      </c>
      <c r="E306" s="33">
        <f>'Point B RAW Results'!L305+'Point B RAW Results'!Q305+'Point B RAW Results'!V305+'Point B RAW Results'!AA305</f>
        <v>0</v>
      </c>
      <c r="F306" s="41"/>
      <c r="AX306" s="32"/>
      <c r="AY306" s="14">
        <v>0</v>
      </c>
      <c r="AZ306" s="14">
        <v>20</v>
      </c>
      <c r="BA306" s="15"/>
      <c r="BB306" s="16"/>
      <c r="BC306" s="17"/>
      <c r="BD306" s="18"/>
    </row>
    <row r="307" spans="1:56" x14ac:dyDescent="0.35">
      <c r="A307" s="32">
        <f>'Point B RAW Results'!A306</f>
        <v>0</v>
      </c>
      <c r="B307" s="33">
        <f>'Point B RAW Results'!H306+'Point B RAW Results'!M306+'Point B RAW Results'!R306+'Point B RAW Results'!W306</f>
        <v>0</v>
      </c>
      <c r="C307" s="33">
        <f>'Point B RAW Results'!I306+'Point B RAW Results'!N306+'Point B RAW Results'!S306+'Point B RAW Results'!X306</f>
        <v>0</v>
      </c>
      <c r="D307" s="33">
        <f>('Point B RAW Results'!J306+'Point B RAW Results'!K306+'Point B RAW Results'!O306+'Point B RAW Results'!P306+'Point B RAW Results'!T306+'Point B RAW Results'!U306+'Point B RAW Results'!Y306+'Point B RAW Results'!Z306)/2</f>
        <v>0</v>
      </c>
      <c r="E307" s="33">
        <f>'Point B RAW Results'!L306+'Point B RAW Results'!Q306+'Point B RAW Results'!V306+'Point B RAW Results'!AA306</f>
        <v>0</v>
      </c>
      <c r="F307" s="41"/>
      <c r="AX307" s="32"/>
      <c r="AY307" s="14">
        <v>20</v>
      </c>
      <c r="AZ307" s="14">
        <v>20</v>
      </c>
      <c r="BA307" s="15"/>
      <c r="BB307" s="16"/>
      <c r="BC307" s="17"/>
      <c r="BD307" s="18">
        <f>E36-$BF$3</f>
        <v>-20</v>
      </c>
    </row>
    <row r="308" spans="1:56" x14ac:dyDescent="0.35">
      <c r="A308" s="32">
        <f>'Point B RAW Results'!A307</f>
        <v>0</v>
      </c>
      <c r="B308" s="33">
        <f>'Point B RAW Results'!H307+'Point B RAW Results'!M307+'Point B RAW Results'!R307+'Point B RAW Results'!W307</f>
        <v>0</v>
      </c>
      <c r="C308" s="33">
        <f>'Point B RAW Results'!I307+'Point B RAW Results'!N307+'Point B RAW Results'!S307+'Point B RAW Results'!X307</f>
        <v>0</v>
      </c>
      <c r="D308" s="33">
        <f>('Point B RAW Results'!J307+'Point B RAW Results'!K307+'Point B RAW Results'!O307+'Point B RAW Results'!P307+'Point B RAW Results'!T307+'Point B RAW Results'!U307+'Point B RAW Results'!Y307+'Point B RAW Results'!Z307)/2</f>
        <v>0</v>
      </c>
      <c r="E308" s="33">
        <f>'Point B RAW Results'!L307+'Point B RAW Results'!Q307+'Point B RAW Results'!V307+'Point B RAW Results'!AA307</f>
        <v>0</v>
      </c>
      <c r="F308" s="41"/>
      <c r="AX308" s="32"/>
      <c r="AY308" s="14">
        <v>20</v>
      </c>
      <c r="AZ308" s="14">
        <v>0</v>
      </c>
      <c r="BA308" s="15">
        <f t="shared" ref="BA308" si="126">BA301</f>
        <v>-20</v>
      </c>
      <c r="BB308" s="16"/>
      <c r="BC308" s="17"/>
      <c r="BD308" s="18">
        <f t="shared" ref="BD308" si="127">BD307</f>
        <v>-20</v>
      </c>
    </row>
    <row r="309" spans="1:56" x14ac:dyDescent="0.35">
      <c r="A309" s="32">
        <f>'Point B RAW Results'!A308</f>
        <v>0</v>
      </c>
      <c r="B309" s="33">
        <f>'Point B RAW Results'!H308+'Point B RAW Results'!M308+'Point B RAW Results'!R308+'Point B RAW Results'!W308</f>
        <v>0</v>
      </c>
      <c r="C309" s="33">
        <f>'Point B RAW Results'!I308+'Point B RAW Results'!N308+'Point B RAW Results'!S308+'Point B RAW Results'!X308</f>
        <v>0</v>
      </c>
      <c r="D309" s="33">
        <f>('Point B RAW Results'!J308+'Point B RAW Results'!K308+'Point B RAW Results'!O308+'Point B RAW Results'!P308+'Point B RAW Results'!T308+'Point B RAW Results'!U308+'Point B RAW Results'!Y308+'Point B RAW Results'!Z308)/2</f>
        <v>0</v>
      </c>
      <c r="E309" s="33">
        <f>'Point B RAW Results'!L308+'Point B RAW Results'!Q308+'Point B RAW Results'!V308+'Point B RAW Results'!AA308</f>
        <v>0</v>
      </c>
      <c r="F309" s="41"/>
      <c r="AX309" s="32" t="s">
        <v>50</v>
      </c>
      <c r="AY309" s="63" t="s">
        <v>79</v>
      </c>
      <c r="AZ309" s="63" t="s">
        <v>80</v>
      </c>
      <c r="BA309" s="66" t="s">
        <v>5</v>
      </c>
      <c r="BB309" s="67" t="s">
        <v>6</v>
      </c>
      <c r="BC309" s="68" t="s">
        <v>3</v>
      </c>
      <c r="BD309" s="69" t="s">
        <v>4</v>
      </c>
    </row>
    <row r="310" spans="1:56" x14ac:dyDescent="0.35">
      <c r="A310" s="32">
        <f>'Point B RAW Results'!A309</f>
        <v>0</v>
      </c>
      <c r="B310" s="33">
        <f>'Point B RAW Results'!H309+'Point B RAW Results'!M309+'Point B RAW Results'!R309+'Point B RAW Results'!W309</f>
        <v>0</v>
      </c>
      <c r="C310" s="33">
        <f>'Point B RAW Results'!I309+'Point B RAW Results'!N309+'Point B RAW Results'!S309+'Point B RAW Results'!X309</f>
        <v>0</v>
      </c>
      <c r="D310" s="33">
        <f>('Point B RAW Results'!J309+'Point B RAW Results'!K309+'Point B RAW Results'!O309+'Point B RAW Results'!P309+'Point B RAW Results'!T309+'Point B RAW Results'!U309+'Point B RAW Results'!Y309+'Point B RAW Results'!Z309)/2</f>
        <v>0</v>
      </c>
      <c r="E310" s="33">
        <f>'Point B RAW Results'!L309+'Point B RAW Results'!Q309+'Point B RAW Results'!V309+'Point B RAW Results'!AA309</f>
        <v>0</v>
      </c>
      <c r="F310" s="41"/>
      <c r="AX310" s="32">
        <f>'Point B RAW Results'!A36</f>
        <v>0</v>
      </c>
      <c r="AY310" s="14">
        <v>20</v>
      </c>
      <c r="AZ310" s="14">
        <v>0</v>
      </c>
      <c r="BA310" s="15">
        <f>B37-$BF$3</f>
        <v>-20</v>
      </c>
      <c r="BB310" s="16">
        <f>C37-$BF$3</f>
        <v>-20</v>
      </c>
      <c r="BC310" s="17"/>
      <c r="BD310" s="18"/>
    </row>
    <row r="311" spans="1:56" x14ac:dyDescent="0.35">
      <c r="A311" s="32">
        <f>'Point B RAW Results'!A310</f>
        <v>0</v>
      </c>
      <c r="B311" s="33">
        <f>'Point B RAW Results'!H310+'Point B RAW Results'!M310+'Point B RAW Results'!R310+'Point B RAW Results'!W310</f>
        <v>0</v>
      </c>
      <c r="C311" s="33">
        <f>'Point B RAW Results'!I310+'Point B RAW Results'!N310+'Point B RAW Results'!S310+'Point B RAW Results'!X310</f>
        <v>0</v>
      </c>
      <c r="D311" s="33">
        <f>('Point B RAW Results'!J310+'Point B RAW Results'!K310+'Point B RAW Results'!O310+'Point B RAW Results'!P310+'Point B RAW Results'!T310+'Point B RAW Results'!U310+'Point B RAW Results'!Y310+'Point B RAW Results'!Z310)/2</f>
        <v>0</v>
      </c>
      <c r="E311" s="33">
        <f>'Point B RAW Results'!L310+'Point B RAW Results'!Q310+'Point B RAW Results'!V310+'Point B RAW Results'!AA310</f>
        <v>0</v>
      </c>
      <c r="F311" s="41"/>
      <c r="AX311" s="32"/>
      <c r="AY311" s="14">
        <v>20</v>
      </c>
      <c r="AZ311" s="14">
        <v>0</v>
      </c>
      <c r="BA311" s="15"/>
      <c r="BB311" s="16">
        <f t="shared" ref="BB311" si="128">BB310</f>
        <v>-20</v>
      </c>
      <c r="BC311" s="17">
        <f>D37-$BF$3</f>
        <v>-20</v>
      </c>
      <c r="BD311" s="18"/>
    </row>
    <row r="312" spans="1:56" x14ac:dyDescent="0.35">
      <c r="A312" s="32">
        <f>'Point B RAW Results'!A311</f>
        <v>0</v>
      </c>
      <c r="B312" s="33">
        <f>'Point B RAW Results'!H311+'Point B RAW Results'!M311+'Point B RAW Results'!R311+'Point B RAW Results'!W311</f>
        <v>0</v>
      </c>
      <c r="C312" s="33">
        <f>'Point B RAW Results'!I311+'Point B RAW Results'!N311+'Point B RAW Results'!S311+'Point B RAW Results'!X311</f>
        <v>0</v>
      </c>
      <c r="D312" s="33">
        <f>('Point B RAW Results'!J311+'Point B RAW Results'!K311+'Point B RAW Results'!O311+'Point B RAW Results'!P311+'Point B RAW Results'!T311+'Point B RAW Results'!U311+'Point B RAW Results'!Y311+'Point B RAW Results'!Z311)/2</f>
        <v>0</v>
      </c>
      <c r="E312" s="33">
        <f>'Point B RAW Results'!L311+'Point B RAW Results'!Q311+'Point B RAW Results'!V311+'Point B RAW Results'!AA311</f>
        <v>0</v>
      </c>
      <c r="F312" s="41"/>
      <c r="AX312" s="32"/>
      <c r="AY312" s="14">
        <v>20</v>
      </c>
      <c r="AZ312" s="14">
        <v>20</v>
      </c>
      <c r="BA312" s="15"/>
      <c r="BB312" s="16"/>
      <c r="BC312" s="17">
        <f t="shared" ref="BC312" si="129">BC311</f>
        <v>-20</v>
      </c>
      <c r="BD312" s="18"/>
    </row>
    <row r="313" spans="1:56" x14ac:dyDescent="0.35">
      <c r="A313" s="32">
        <f>'Point B RAW Results'!A312</f>
        <v>0</v>
      </c>
      <c r="B313" s="33">
        <f>'Point B RAW Results'!H312+'Point B RAW Results'!M312+'Point B RAW Results'!R312+'Point B RAW Results'!W312</f>
        <v>0</v>
      </c>
      <c r="C313" s="33">
        <f>'Point B RAW Results'!I312+'Point B RAW Results'!N312+'Point B RAW Results'!S312+'Point B RAW Results'!X312</f>
        <v>0</v>
      </c>
      <c r="D313" s="33">
        <f>('Point B RAW Results'!J312+'Point B RAW Results'!K312+'Point B RAW Results'!O312+'Point B RAW Results'!P312+'Point B RAW Results'!T312+'Point B RAW Results'!U312+'Point B RAW Results'!Y312+'Point B RAW Results'!Z312)/2</f>
        <v>0</v>
      </c>
      <c r="E313" s="33">
        <f>'Point B RAW Results'!L312+'Point B RAW Results'!Q312+'Point B RAW Results'!V312+'Point B RAW Results'!AA312</f>
        <v>0</v>
      </c>
      <c r="F313" s="41"/>
      <c r="AX313" s="32"/>
      <c r="AY313" s="14">
        <v>0</v>
      </c>
      <c r="AZ313" s="14">
        <v>20</v>
      </c>
      <c r="BA313" s="15"/>
      <c r="BB313" s="16"/>
      <c r="BC313" s="17"/>
      <c r="BD313" s="18"/>
    </row>
    <row r="314" spans="1:56" x14ac:dyDescent="0.35">
      <c r="A314" s="32">
        <f>'Point B RAW Results'!A313</f>
        <v>0</v>
      </c>
      <c r="B314" s="33">
        <f>'Point B RAW Results'!H313+'Point B RAW Results'!M313+'Point B RAW Results'!R313+'Point B RAW Results'!W313</f>
        <v>0</v>
      </c>
      <c r="C314" s="33">
        <f>'Point B RAW Results'!I313+'Point B RAW Results'!N313+'Point B RAW Results'!S313+'Point B RAW Results'!X313</f>
        <v>0</v>
      </c>
      <c r="D314" s="33">
        <f>('Point B RAW Results'!J313+'Point B RAW Results'!K313+'Point B RAW Results'!O313+'Point B RAW Results'!P313+'Point B RAW Results'!T313+'Point B RAW Results'!U313+'Point B RAW Results'!Y313+'Point B RAW Results'!Z313)/2</f>
        <v>0</v>
      </c>
      <c r="E314" s="33">
        <f>'Point B RAW Results'!L313+'Point B RAW Results'!Q313+'Point B RAW Results'!V313+'Point B RAW Results'!AA313</f>
        <v>0</v>
      </c>
      <c r="F314" s="41"/>
      <c r="AX314" s="32"/>
      <c r="AY314" s="14">
        <v>0</v>
      </c>
      <c r="AZ314" s="14">
        <v>20</v>
      </c>
      <c r="BA314" s="15"/>
      <c r="BB314" s="16"/>
      <c r="BC314" s="17"/>
      <c r="BD314" s="18"/>
    </row>
    <row r="315" spans="1:56" x14ac:dyDescent="0.35">
      <c r="A315" s="32">
        <f>'Point B RAW Results'!A314</f>
        <v>0</v>
      </c>
      <c r="B315" s="33">
        <f>'Point B RAW Results'!H314+'Point B RAW Results'!M314+'Point B RAW Results'!R314+'Point B RAW Results'!W314</f>
        <v>0</v>
      </c>
      <c r="C315" s="33">
        <f>'Point B RAW Results'!I314+'Point B RAW Results'!N314+'Point B RAW Results'!S314+'Point B RAW Results'!X314</f>
        <v>0</v>
      </c>
      <c r="D315" s="33">
        <f>('Point B RAW Results'!J314+'Point B RAW Results'!K314+'Point B RAW Results'!O314+'Point B RAW Results'!P314+'Point B RAW Results'!T314+'Point B RAW Results'!U314+'Point B RAW Results'!Y314+'Point B RAW Results'!Z314)/2</f>
        <v>0</v>
      </c>
      <c r="E315" s="33">
        <f>'Point B RAW Results'!L314+'Point B RAW Results'!Q314+'Point B RAW Results'!V314+'Point B RAW Results'!AA314</f>
        <v>0</v>
      </c>
      <c r="F315" s="41"/>
      <c r="AX315" s="32"/>
      <c r="AY315" s="14">
        <v>0</v>
      </c>
      <c r="AZ315" s="14">
        <v>20</v>
      </c>
      <c r="BA315" s="15"/>
      <c r="BB315" s="16"/>
      <c r="BC315" s="17"/>
      <c r="BD315" s="18"/>
    </row>
    <row r="316" spans="1:56" x14ac:dyDescent="0.35">
      <c r="A316" s="32">
        <f>'Point B RAW Results'!A315</f>
        <v>0</v>
      </c>
      <c r="B316" s="33">
        <f>'Point B RAW Results'!H315+'Point B RAW Results'!M315+'Point B RAW Results'!R315+'Point B RAW Results'!W315</f>
        <v>0</v>
      </c>
      <c r="C316" s="33">
        <f>'Point B RAW Results'!I315+'Point B RAW Results'!N315+'Point B RAW Results'!S315+'Point B RAW Results'!X315</f>
        <v>0</v>
      </c>
      <c r="D316" s="33">
        <f>('Point B RAW Results'!J315+'Point B RAW Results'!K315+'Point B RAW Results'!O315+'Point B RAW Results'!P315+'Point B RAW Results'!T315+'Point B RAW Results'!U315+'Point B RAW Results'!Y315+'Point B RAW Results'!Z315)/2</f>
        <v>0</v>
      </c>
      <c r="E316" s="33">
        <f>'Point B RAW Results'!L315+'Point B RAW Results'!Q315+'Point B RAW Results'!V315+'Point B RAW Results'!AA315</f>
        <v>0</v>
      </c>
      <c r="F316" s="41"/>
      <c r="AX316" s="32"/>
      <c r="AY316" s="14">
        <v>20</v>
      </c>
      <c r="AZ316" s="14">
        <v>20</v>
      </c>
      <c r="BA316" s="15"/>
      <c r="BB316" s="16"/>
      <c r="BC316" s="17"/>
      <c r="BD316" s="18">
        <f>E37-$BF$3</f>
        <v>-20</v>
      </c>
    </row>
    <row r="317" spans="1:56" x14ac:dyDescent="0.35">
      <c r="A317" s="32">
        <f>'Point B RAW Results'!A316</f>
        <v>0</v>
      </c>
      <c r="B317" s="33">
        <f>'Point B RAW Results'!H316+'Point B RAW Results'!M316+'Point B RAW Results'!R316+'Point B RAW Results'!W316</f>
        <v>0</v>
      </c>
      <c r="C317" s="33">
        <f>'Point B RAW Results'!I316+'Point B RAW Results'!N316+'Point B RAW Results'!S316+'Point B RAW Results'!X316</f>
        <v>0</v>
      </c>
      <c r="D317" s="33">
        <f>('Point B RAW Results'!J316+'Point B RAW Results'!K316+'Point B RAW Results'!O316+'Point B RAW Results'!P316+'Point B RAW Results'!T316+'Point B RAW Results'!U316+'Point B RAW Results'!Y316+'Point B RAW Results'!Z316)/2</f>
        <v>0</v>
      </c>
      <c r="E317" s="33">
        <f>'Point B RAW Results'!L316+'Point B RAW Results'!Q316+'Point B RAW Results'!V316+'Point B RAW Results'!AA316</f>
        <v>0</v>
      </c>
      <c r="F317" s="41"/>
      <c r="AX317" s="32"/>
      <c r="AY317" s="14">
        <v>20</v>
      </c>
      <c r="AZ317" s="14">
        <v>0</v>
      </c>
      <c r="BA317" s="15">
        <f t="shared" ref="BA317" si="130">BA310</f>
        <v>-20</v>
      </c>
      <c r="BB317" s="16"/>
      <c r="BC317" s="17"/>
      <c r="BD317" s="18">
        <f t="shared" ref="BD317" si="131">BD316</f>
        <v>-20</v>
      </c>
    </row>
    <row r="318" spans="1:56" x14ac:dyDescent="0.35">
      <c r="A318" s="32">
        <f>'Point B RAW Results'!A317</f>
        <v>0</v>
      </c>
      <c r="B318" s="33">
        <f>'Point B RAW Results'!H317+'Point B RAW Results'!M317+'Point B RAW Results'!R317+'Point B RAW Results'!W317</f>
        <v>0</v>
      </c>
      <c r="C318" s="33">
        <f>'Point B RAW Results'!I317+'Point B RAW Results'!N317+'Point B RAW Results'!S317+'Point B RAW Results'!X317</f>
        <v>0</v>
      </c>
      <c r="D318" s="33">
        <f>('Point B RAW Results'!J317+'Point B RAW Results'!K317+'Point B RAW Results'!O317+'Point B RAW Results'!P317+'Point B RAW Results'!T317+'Point B RAW Results'!U317+'Point B RAW Results'!Y317+'Point B RAW Results'!Z317)/2</f>
        <v>0</v>
      </c>
      <c r="E318" s="33">
        <f>'Point B RAW Results'!L317+'Point B RAW Results'!Q317+'Point B RAW Results'!V317+'Point B RAW Results'!AA317</f>
        <v>0</v>
      </c>
      <c r="F318" s="41"/>
      <c r="AX318" s="32" t="s">
        <v>50</v>
      </c>
      <c r="AY318" s="63" t="s">
        <v>79</v>
      </c>
      <c r="AZ318" s="63" t="s">
        <v>80</v>
      </c>
      <c r="BA318" s="66" t="s">
        <v>5</v>
      </c>
      <c r="BB318" s="67" t="s">
        <v>6</v>
      </c>
      <c r="BC318" s="68" t="s">
        <v>3</v>
      </c>
      <c r="BD318" s="69" t="s">
        <v>4</v>
      </c>
    </row>
    <row r="319" spans="1:56" x14ac:dyDescent="0.35">
      <c r="A319" s="32">
        <f>'Point B RAW Results'!A318</f>
        <v>0</v>
      </c>
      <c r="B319" s="33">
        <f>'Point B RAW Results'!H318+'Point B RAW Results'!M318+'Point B RAW Results'!R318+'Point B RAW Results'!W318</f>
        <v>0</v>
      </c>
      <c r="C319" s="33">
        <f>'Point B RAW Results'!I318+'Point B RAW Results'!N318+'Point B RAW Results'!S318+'Point B RAW Results'!X318</f>
        <v>0</v>
      </c>
      <c r="D319" s="33">
        <f>('Point B RAW Results'!J318+'Point B RAW Results'!K318+'Point B RAW Results'!O318+'Point B RAW Results'!P318+'Point B RAW Results'!T318+'Point B RAW Results'!U318+'Point B RAW Results'!Y318+'Point B RAW Results'!Z318)/2</f>
        <v>0</v>
      </c>
      <c r="E319" s="33">
        <f>'Point B RAW Results'!L318+'Point B RAW Results'!Q318+'Point B RAW Results'!V318+'Point B RAW Results'!AA318</f>
        <v>0</v>
      </c>
      <c r="F319" s="41"/>
      <c r="AX319" s="32">
        <f>'Point B RAW Results'!A37</f>
        <v>0</v>
      </c>
      <c r="AY319" s="14">
        <v>20</v>
      </c>
      <c r="AZ319" s="14">
        <v>0</v>
      </c>
      <c r="BA319" s="15">
        <f>B38-$BF$3</f>
        <v>-20</v>
      </c>
      <c r="BB319" s="16">
        <f>C38-$BF$3</f>
        <v>-20</v>
      </c>
      <c r="BC319" s="17"/>
      <c r="BD319" s="18"/>
    </row>
    <row r="320" spans="1:56" x14ac:dyDescent="0.35">
      <c r="A320" s="32">
        <f>'Point B RAW Results'!A319</f>
        <v>0</v>
      </c>
      <c r="B320" s="33">
        <f>'Point B RAW Results'!H319+'Point B RAW Results'!M319+'Point B RAW Results'!R319+'Point B RAW Results'!W319</f>
        <v>0</v>
      </c>
      <c r="C320" s="33">
        <f>'Point B RAW Results'!I319+'Point B RAW Results'!N319+'Point B RAW Results'!S319+'Point B RAW Results'!X319</f>
        <v>0</v>
      </c>
      <c r="D320" s="33">
        <f>('Point B RAW Results'!J319+'Point B RAW Results'!K319+'Point B RAW Results'!O319+'Point B RAW Results'!P319+'Point B RAW Results'!T319+'Point B RAW Results'!U319+'Point B RAW Results'!Y319+'Point B RAW Results'!Z319)/2</f>
        <v>0</v>
      </c>
      <c r="E320" s="33">
        <f>'Point B RAW Results'!L319+'Point B RAW Results'!Q319+'Point B RAW Results'!V319+'Point B RAW Results'!AA319</f>
        <v>0</v>
      </c>
      <c r="F320" s="41"/>
      <c r="AX320" s="32"/>
      <c r="AY320" s="14">
        <v>20</v>
      </c>
      <c r="AZ320" s="14">
        <v>0</v>
      </c>
      <c r="BA320" s="15"/>
      <c r="BB320" s="16">
        <f t="shared" ref="BB320" si="132">BB319</f>
        <v>-20</v>
      </c>
      <c r="BC320" s="17">
        <f>D38-$BF$3</f>
        <v>-20</v>
      </c>
      <c r="BD320" s="18"/>
    </row>
    <row r="321" spans="1:56" x14ac:dyDescent="0.35">
      <c r="A321" s="32">
        <f>'Point B RAW Results'!A320</f>
        <v>0</v>
      </c>
      <c r="B321" s="33">
        <f>'Point B RAW Results'!H320+'Point B RAW Results'!M320+'Point B RAW Results'!R320+'Point B RAW Results'!W320</f>
        <v>0</v>
      </c>
      <c r="C321" s="33">
        <f>'Point B RAW Results'!I320+'Point B RAW Results'!N320+'Point B RAW Results'!S320+'Point B RAW Results'!X320</f>
        <v>0</v>
      </c>
      <c r="D321" s="33">
        <f>('Point B RAW Results'!J320+'Point B RAW Results'!K320+'Point B RAW Results'!O320+'Point B RAW Results'!P320+'Point B RAW Results'!T320+'Point B RAW Results'!U320+'Point B RAW Results'!Y320+'Point B RAW Results'!Z320)/2</f>
        <v>0</v>
      </c>
      <c r="E321" s="33">
        <f>'Point B RAW Results'!L320+'Point B RAW Results'!Q320+'Point B RAW Results'!V320+'Point B RAW Results'!AA320</f>
        <v>0</v>
      </c>
      <c r="F321" s="41"/>
      <c r="AX321" s="32"/>
      <c r="AY321" s="14">
        <v>20</v>
      </c>
      <c r="AZ321" s="14">
        <v>20</v>
      </c>
      <c r="BA321" s="15"/>
      <c r="BB321" s="16"/>
      <c r="BC321" s="17">
        <f t="shared" ref="BC321" si="133">BC320</f>
        <v>-20</v>
      </c>
      <c r="BD321" s="18"/>
    </row>
    <row r="322" spans="1:56" x14ac:dyDescent="0.35">
      <c r="A322" s="32">
        <f>'Point B RAW Results'!A321</f>
        <v>0</v>
      </c>
      <c r="B322" s="33">
        <f>'Point B RAW Results'!H321+'Point B RAW Results'!M321+'Point B RAW Results'!R321+'Point B RAW Results'!W321</f>
        <v>0</v>
      </c>
      <c r="C322" s="33">
        <f>'Point B RAW Results'!I321+'Point B RAW Results'!N321+'Point B RAW Results'!S321+'Point B RAW Results'!X321</f>
        <v>0</v>
      </c>
      <c r="D322" s="33">
        <f>('Point B RAW Results'!J321+'Point B RAW Results'!K321+'Point B RAW Results'!O321+'Point B RAW Results'!P321+'Point B RAW Results'!T321+'Point B RAW Results'!U321+'Point B RAW Results'!Y321+'Point B RAW Results'!Z321)/2</f>
        <v>0</v>
      </c>
      <c r="E322" s="33">
        <f>'Point B RAW Results'!L321+'Point B RAW Results'!Q321+'Point B RAW Results'!V321+'Point B RAW Results'!AA321</f>
        <v>0</v>
      </c>
      <c r="F322" s="41"/>
      <c r="AX322" s="32"/>
      <c r="AY322" s="14">
        <v>0</v>
      </c>
      <c r="AZ322" s="14">
        <v>20</v>
      </c>
      <c r="BA322" s="15"/>
      <c r="BB322" s="16"/>
      <c r="BC322" s="17"/>
      <c r="BD322" s="18"/>
    </row>
    <row r="323" spans="1:56" x14ac:dyDescent="0.35">
      <c r="A323" s="32">
        <f>'Point B RAW Results'!A322</f>
        <v>0</v>
      </c>
      <c r="B323" s="33">
        <f>'Point B RAW Results'!H322+'Point B RAW Results'!M322+'Point B RAW Results'!R322+'Point B RAW Results'!W322</f>
        <v>0</v>
      </c>
      <c r="C323" s="33">
        <f>'Point B RAW Results'!I322+'Point B RAW Results'!N322+'Point B RAW Results'!S322+'Point B RAW Results'!X322</f>
        <v>0</v>
      </c>
      <c r="D323" s="33">
        <f>('Point B RAW Results'!J322+'Point B RAW Results'!K322+'Point B RAW Results'!O322+'Point B RAW Results'!P322+'Point B RAW Results'!T322+'Point B RAW Results'!U322+'Point B RAW Results'!Y322+'Point B RAW Results'!Z322)/2</f>
        <v>0</v>
      </c>
      <c r="E323" s="33">
        <f>'Point B RAW Results'!L322+'Point B RAW Results'!Q322+'Point B RAW Results'!V322+'Point B RAW Results'!AA322</f>
        <v>0</v>
      </c>
      <c r="F323" s="41"/>
      <c r="AX323" s="32"/>
      <c r="AY323" s="14">
        <v>0</v>
      </c>
      <c r="AZ323" s="14">
        <v>20</v>
      </c>
      <c r="BA323" s="15"/>
      <c r="BB323" s="16"/>
      <c r="BC323" s="17"/>
      <c r="BD323" s="18"/>
    </row>
    <row r="324" spans="1:56" x14ac:dyDescent="0.35">
      <c r="A324" s="32">
        <f>'Point B RAW Results'!A323</f>
        <v>0</v>
      </c>
      <c r="B324" s="33">
        <f>'Point B RAW Results'!H323+'Point B RAW Results'!M323+'Point B RAW Results'!R323+'Point B RAW Results'!W323</f>
        <v>0</v>
      </c>
      <c r="C324" s="33">
        <f>'Point B RAW Results'!I323+'Point B RAW Results'!N323+'Point B RAW Results'!S323+'Point B RAW Results'!X323</f>
        <v>0</v>
      </c>
      <c r="D324" s="33">
        <f>('Point B RAW Results'!J323+'Point B RAW Results'!K323+'Point B RAW Results'!O323+'Point B RAW Results'!P323+'Point B RAW Results'!T323+'Point B RAW Results'!U323+'Point B RAW Results'!Y323+'Point B RAW Results'!Z323)/2</f>
        <v>0</v>
      </c>
      <c r="E324" s="33">
        <f>'Point B RAW Results'!L323+'Point B RAW Results'!Q323+'Point B RAW Results'!V323+'Point B RAW Results'!AA323</f>
        <v>0</v>
      </c>
      <c r="F324" s="41"/>
      <c r="AX324" s="32"/>
      <c r="AY324" s="14">
        <v>0</v>
      </c>
      <c r="AZ324" s="14">
        <v>20</v>
      </c>
      <c r="BA324" s="15"/>
      <c r="BB324" s="16"/>
      <c r="BC324" s="17"/>
      <c r="BD324" s="18"/>
    </row>
    <row r="325" spans="1:56" x14ac:dyDescent="0.35">
      <c r="A325" s="32">
        <f>'Point B RAW Results'!A324</f>
        <v>0</v>
      </c>
      <c r="B325" s="33">
        <f>'Point B RAW Results'!H324+'Point B RAW Results'!M324+'Point B RAW Results'!R324+'Point B RAW Results'!W324</f>
        <v>0</v>
      </c>
      <c r="C325" s="33">
        <f>'Point B RAW Results'!I324+'Point B RAW Results'!N324+'Point B RAW Results'!S324+'Point B RAW Results'!X324</f>
        <v>0</v>
      </c>
      <c r="D325" s="33">
        <f>('Point B RAW Results'!J324+'Point B RAW Results'!K324+'Point B RAW Results'!O324+'Point B RAW Results'!P324+'Point B RAW Results'!T324+'Point B RAW Results'!U324+'Point B RAW Results'!Y324+'Point B RAW Results'!Z324)/2</f>
        <v>0</v>
      </c>
      <c r="E325" s="33">
        <f>'Point B RAW Results'!L324+'Point B RAW Results'!Q324+'Point B RAW Results'!V324+'Point B RAW Results'!AA324</f>
        <v>0</v>
      </c>
      <c r="F325" s="41"/>
      <c r="AX325" s="32"/>
      <c r="AY325" s="14">
        <v>20</v>
      </c>
      <c r="AZ325" s="14">
        <v>20</v>
      </c>
      <c r="BA325" s="15"/>
      <c r="BB325" s="16"/>
      <c r="BC325" s="17"/>
      <c r="BD325" s="18">
        <f>E38-$BF$3</f>
        <v>-20</v>
      </c>
    </row>
    <row r="326" spans="1:56" x14ac:dyDescent="0.35">
      <c r="A326" s="32">
        <f>'Point B RAW Results'!A325</f>
        <v>0</v>
      </c>
      <c r="B326" s="33">
        <f>'Point B RAW Results'!H325+'Point B RAW Results'!M325+'Point B RAW Results'!R325+'Point B RAW Results'!W325</f>
        <v>0</v>
      </c>
      <c r="C326" s="33">
        <f>'Point B RAW Results'!I325+'Point B RAW Results'!N325+'Point B RAW Results'!S325+'Point B RAW Results'!X325</f>
        <v>0</v>
      </c>
      <c r="D326" s="33">
        <f>('Point B RAW Results'!J325+'Point B RAW Results'!K325+'Point B RAW Results'!O325+'Point B RAW Results'!P325+'Point B RAW Results'!T325+'Point B RAW Results'!U325+'Point B RAW Results'!Y325+'Point B RAW Results'!Z325)/2</f>
        <v>0</v>
      </c>
      <c r="E326" s="33">
        <f>'Point B RAW Results'!L325+'Point B RAW Results'!Q325+'Point B RAW Results'!V325+'Point B RAW Results'!AA325</f>
        <v>0</v>
      </c>
      <c r="F326" s="41"/>
      <c r="AX326" s="32"/>
      <c r="AY326" s="14">
        <v>20</v>
      </c>
      <c r="AZ326" s="14">
        <v>0</v>
      </c>
      <c r="BA326" s="15">
        <f t="shared" ref="BA326" si="134">BA319</f>
        <v>-20</v>
      </c>
      <c r="BB326" s="16"/>
      <c r="BC326" s="17"/>
      <c r="BD326" s="18">
        <f t="shared" ref="BD326" si="135">BD325</f>
        <v>-20</v>
      </c>
    </row>
    <row r="327" spans="1:56" x14ac:dyDescent="0.35">
      <c r="A327" s="32">
        <f>'Point B RAW Results'!A326</f>
        <v>0</v>
      </c>
      <c r="B327" s="33">
        <f>'Point B RAW Results'!H326+'Point B RAW Results'!M326+'Point B RAW Results'!R326+'Point B RAW Results'!W326</f>
        <v>0</v>
      </c>
      <c r="C327" s="33">
        <f>'Point B RAW Results'!I326+'Point B RAW Results'!N326+'Point B RAW Results'!S326+'Point B RAW Results'!X326</f>
        <v>0</v>
      </c>
      <c r="D327" s="33">
        <f>('Point B RAW Results'!J326+'Point B RAW Results'!K326+'Point B RAW Results'!O326+'Point B RAW Results'!P326+'Point B RAW Results'!T326+'Point B RAW Results'!U326+'Point B RAW Results'!Y326+'Point B RAW Results'!Z326)/2</f>
        <v>0</v>
      </c>
      <c r="E327" s="33">
        <f>'Point B RAW Results'!L326+'Point B RAW Results'!Q326+'Point B RAW Results'!V326+'Point B RAW Results'!AA326</f>
        <v>0</v>
      </c>
      <c r="F327" s="41"/>
      <c r="AX327" s="32" t="s">
        <v>50</v>
      </c>
      <c r="AY327" s="63" t="s">
        <v>79</v>
      </c>
      <c r="AZ327" s="63" t="s">
        <v>80</v>
      </c>
      <c r="BA327" s="66" t="s">
        <v>5</v>
      </c>
      <c r="BB327" s="67" t="s">
        <v>6</v>
      </c>
      <c r="BC327" s="68" t="s">
        <v>3</v>
      </c>
      <c r="BD327" s="69" t="s">
        <v>4</v>
      </c>
    </row>
    <row r="328" spans="1:56" x14ac:dyDescent="0.35">
      <c r="A328" s="32">
        <f>'Point B RAW Results'!A327</f>
        <v>0</v>
      </c>
      <c r="B328" s="33">
        <f>'Point B RAW Results'!H327+'Point B RAW Results'!M327+'Point B RAW Results'!R327+'Point B RAW Results'!W327</f>
        <v>0</v>
      </c>
      <c r="C328" s="33">
        <f>'Point B RAW Results'!I327+'Point B RAW Results'!N327+'Point B RAW Results'!S327+'Point B RAW Results'!X327</f>
        <v>0</v>
      </c>
      <c r="D328" s="33">
        <f>('Point B RAW Results'!J327+'Point B RAW Results'!K327+'Point B RAW Results'!O327+'Point B RAW Results'!P327+'Point B RAW Results'!T327+'Point B RAW Results'!U327+'Point B RAW Results'!Y327+'Point B RAW Results'!Z327)/2</f>
        <v>0</v>
      </c>
      <c r="E328" s="33">
        <f>'Point B RAW Results'!L327+'Point B RAW Results'!Q327+'Point B RAW Results'!V327+'Point B RAW Results'!AA327</f>
        <v>0</v>
      </c>
      <c r="F328" s="41"/>
      <c r="AX328" s="32">
        <f>'Point B RAW Results'!A38</f>
        <v>0</v>
      </c>
      <c r="AY328" s="14">
        <v>20</v>
      </c>
      <c r="AZ328" s="14">
        <v>0</v>
      </c>
      <c r="BA328" s="15">
        <f>B39-$BF$3</f>
        <v>-20</v>
      </c>
      <c r="BB328" s="16">
        <f>C39-$BF$3</f>
        <v>-20</v>
      </c>
      <c r="BC328" s="17"/>
      <c r="BD328" s="18"/>
    </row>
    <row r="329" spans="1:56" x14ac:dyDescent="0.35">
      <c r="A329" s="32">
        <f>'Point B RAW Results'!A328</f>
        <v>0</v>
      </c>
      <c r="B329" s="33">
        <f>'Point B RAW Results'!H328+'Point B RAW Results'!M328+'Point B RAW Results'!R328+'Point B RAW Results'!W328</f>
        <v>0</v>
      </c>
      <c r="C329" s="33">
        <f>'Point B RAW Results'!I328+'Point B RAW Results'!N328+'Point B RAW Results'!S328+'Point B RAW Results'!X328</f>
        <v>0</v>
      </c>
      <c r="D329" s="33">
        <f>('Point B RAW Results'!J328+'Point B RAW Results'!K328+'Point B RAW Results'!O328+'Point B RAW Results'!P328+'Point B RAW Results'!T328+'Point B RAW Results'!U328+'Point B RAW Results'!Y328+'Point B RAW Results'!Z328)/2</f>
        <v>0</v>
      </c>
      <c r="E329" s="33">
        <f>'Point B RAW Results'!L328+'Point B RAW Results'!Q328+'Point B RAW Results'!V328+'Point B RAW Results'!AA328</f>
        <v>0</v>
      </c>
      <c r="F329" s="41"/>
      <c r="AX329" s="32"/>
      <c r="AY329" s="14">
        <v>20</v>
      </c>
      <c r="AZ329" s="14">
        <v>0</v>
      </c>
      <c r="BA329" s="15"/>
      <c r="BB329" s="16">
        <f t="shared" ref="BB329" si="136">BB328</f>
        <v>-20</v>
      </c>
      <c r="BC329" s="17">
        <f>D39-$BF$3</f>
        <v>-20</v>
      </c>
      <c r="BD329" s="18"/>
    </row>
    <row r="330" spans="1:56" x14ac:dyDescent="0.35">
      <c r="A330" s="32">
        <f>'Point B RAW Results'!A329</f>
        <v>0</v>
      </c>
      <c r="B330" s="33">
        <f>'Point B RAW Results'!H329+'Point B RAW Results'!M329+'Point B RAW Results'!R329+'Point B RAW Results'!W329</f>
        <v>0</v>
      </c>
      <c r="C330" s="33">
        <f>'Point B RAW Results'!I329+'Point B RAW Results'!N329+'Point B RAW Results'!S329+'Point B RAW Results'!X329</f>
        <v>0</v>
      </c>
      <c r="D330" s="33">
        <f>('Point B RAW Results'!J329+'Point B RAW Results'!K329+'Point B RAW Results'!O329+'Point B RAW Results'!P329+'Point B RAW Results'!T329+'Point B RAW Results'!U329+'Point B RAW Results'!Y329+'Point B RAW Results'!Z329)/2</f>
        <v>0</v>
      </c>
      <c r="E330" s="33">
        <f>'Point B RAW Results'!L329+'Point B RAW Results'!Q329+'Point B RAW Results'!V329+'Point B RAW Results'!AA329</f>
        <v>0</v>
      </c>
      <c r="F330" s="41"/>
      <c r="AX330" s="32"/>
      <c r="AY330" s="14">
        <v>20</v>
      </c>
      <c r="AZ330" s="14">
        <v>20</v>
      </c>
      <c r="BA330" s="15"/>
      <c r="BB330" s="16"/>
      <c r="BC330" s="17">
        <f t="shared" ref="BC330" si="137">BC329</f>
        <v>-20</v>
      </c>
      <c r="BD330" s="18"/>
    </row>
    <row r="331" spans="1:56" x14ac:dyDescent="0.35">
      <c r="A331" s="32">
        <f>'Point B RAW Results'!A330</f>
        <v>0</v>
      </c>
      <c r="B331" s="33">
        <f>'Point B RAW Results'!H330+'Point B RAW Results'!M330+'Point B RAW Results'!R330+'Point B RAW Results'!W330</f>
        <v>0</v>
      </c>
      <c r="C331" s="33">
        <f>'Point B RAW Results'!I330+'Point B RAW Results'!N330+'Point B RAW Results'!S330+'Point B RAW Results'!X330</f>
        <v>0</v>
      </c>
      <c r="D331" s="33">
        <f>('Point B RAW Results'!J330+'Point B RAW Results'!K330+'Point B RAW Results'!O330+'Point B RAW Results'!P330+'Point B RAW Results'!T330+'Point B RAW Results'!U330+'Point B RAW Results'!Y330+'Point B RAW Results'!Z330)/2</f>
        <v>0</v>
      </c>
      <c r="E331" s="33">
        <f>'Point B RAW Results'!L330+'Point B RAW Results'!Q330+'Point B RAW Results'!V330+'Point B RAW Results'!AA330</f>
        <v>0</v>
      </c>
      <c r="F331" s="41"/>
      <c r="AX331" s="32"/>
      <c r="AY331" s="14">
        <v>0</v>
      </c>
      <c r="AZ331" s="14">
        <v>20</v>
      </c>
      <c r="BA331" s="15"/>
      <c r="BB331" s="16"/>
      <c r="BC331" s="17"/>
      <c r="BD331" s="18"/>
    </row>
    <row r="332" spans="1:56" x14ac:dyDescent="0.35">
      <c r="A332" s="32">
        <f>'Point B RAW Results'!A331</f>
        <v>0</v>
      </c>
      <c r="B332" s="33">
        <f>'Point B RAW Results'!H331+'Point B RAW Results'!M331+'Point B RAW Results'!R331+'Point B RAW Results'!W331</f>
        <v>0</v>
      </c>
      <c r="C332" s="33">
        <f>'Point B RAW Results'!I331+'Point B RAW Results'!N331+'Point B RAW Results'!S331+'Point B RAW Results'!X331</f>
        <v>0</v>
      </c>
      <c r="D332" s="33">
        <f>('Point B RAW Results'!J331+'Point B RAW Results'!K331+'Point B RAW Results'!O331+'Point B RAW Results'!P331+'Point B RAW Results'!T331+'Point B RAW Results'!U331+'Point B RAW Results'!Y331+'Point B RAW Results'!Z331)/2</f>
        <v>0</v>
      </c>
      <c r="E332" s="33">
        <f>'Point B RAW Results'!L331+'Point B RAW Results'!Q331+'Point B RAW Results'!V331+'Point B RAW Results'!AA331</f>
        <v>0</v>
      </c>
      <c r="F332" s="41"/>
      <c r="AX332" s="32"/>
      <c r="AY332" s="14">
        <v>0</v>
      </c>
      <c r="AZ332" s="14">
        <v>20</v>
      </c>
      <c r="BA332" s="15"/>
      <c r="BB332" s="16"/>
      <c r="BC332" s="17"/>
      <c r="BD332" s="18"/>
    </row>
    <row r="333" spans="1:56" x14ac:dyDescent="0.35">
      <c r="A333" s="32">
        <f>'Point B RAW Results'!A332</f>
        <v>0</v>
      </c>
      <c r="B333" s="33">
        <f>'Point B RAW Results'!H332+'Point B RAW Results'!M332+'Point B RAW Results'!R332+'Point B RAW Results'!W332</f>
        <v>0</v>
      </c>
      <c r="C333" s="33">
        <f>'Point B RAW Results'!I332+'Point B RAW Results'!N332+'Point B RAW Results'!S332+'Point B RAW Results'!X332</f>
        <v>0</v>
      </c>
      <c r="D333" s="33">
        <f>('Point B RAW Results'!J332+'Point B RAW Results'!K332+'Point B RAW Results'!O332+'Point B RAW Results'!P332+'Point B RAW Results'!T332+'Point B RAW Results'!U332+'Point B RAW Results'!Y332+'Point B RAW Results'!Z332)/2</f>
        <v>0</v>
      </c>
      <c r="E333" s="33">
        <f>'Point B RAW Results'!L332+'Point B RAW Results'!Q332+'Point B RAW Results'!V332+'Point B RAW Results'!AA332</f>
        <v>0</v>
      </c>
      <c r="F333" s="41"/>
      <c r="AX333" s="32"/>
      <c r="AY333" s="14">
        <v>0</v>
      </c>
      <c r="AZ333" s="14">
        <v>20</v>
      </c>
      <c r="BA333" s="15"/>
      <c r="BB333" s="16"/>
      <c r="BC333" s="17"/>
      <c r="BD333" s="18"/>
    </row>
    <row r="334" spans="1:56" x14ac:dyDescent="0.35">
      <c r="A334" s="32">
        <f>'Point B RAW Results'!A333</f>
        <v>0</v>
      </c>
      <c r="B334" s="33">
        <f>'Point B RAW Results'!H333+'Point B RAW Results'!M333+'Point B RAW Results'!R333+'Point B RAW Results'!W333</f>
        <v>0</v>
      </c>
      <c r="C334" s="33">
        <f>'Point B RAW Results'!I333+'Point B RAW Results'!N333+'Point B RAW Results'!S333+'Point B RAW Results'!X333</f>
        <v>0</v>
      </c>
      <c r="D334" s="33">
        <f>('Point B RAW Results'!J333+'Point B RAW Results'!K333+'Point B RAW Results'!O333+'Point B RAW Results'!P333+'Point B RAW Results'!T333+'Point B RAW Results'!U333+'Point B RAW Results'!Y333+'Point B RAW Results'!Z333)/2</f>
        <v>0</v>
      </c>
      <c r="E334" s="33">
        <f>'Point B RAW Results'!L333+'Point B RAW Results'!Q333+'Point B RAW Results'!V333+'Point B RAW Results'!AA333</f>
        <v>0</v>
      </c>
      <c r="F334" s="41"/>
      <c r="AX334" s="32"/>
      <c r="AY334" s="14">
        <v>20</v>
      </c>
      <c r="AZ334" s="14">
        <v>20</v>
      </c>
      <c r="BA334" s="15"/>
      <c r="BB334" s="16"/>
      <c r="BC334" s="17"/>
      <c r="BD334" s="18">
        <f>E39-$BF$3</f>
        <v>-20</v>
      </c>
    </row>
    <row r="335" spans="1:56" x14ac:dyDescent="0.35">
      <c r="A335" s="32">
        <f>'Point B RAW Results'!A334</f>
        <v>0</v>
      </c>
      <c r="B335" s="33">
        <f>'Point B RAW Results'!H334+'Point B RAW Results'!M334+'Point B RAW Results'!R334+'Point B RAW Results'!W334</f>
        <v>0</v>
      </c>
      <c r="C335" s="33">
        <f>'Point B RAW Results'!I334+'Point B RAW Results'!N334+'Point B RAW Results'!S334+'Point B RAW Results'!X334</f>
        <v>0</v>
      </c>
      <c r="D335" s="33">
        <f>('Point B RAW Results'!J334+'Point B RAW Results'!K334+'Point B RAW Results'!O334+'Point B RAW Results'!P334+'Point B RAW Results'!T334+'Point B RAW Results'!U334+'Point B RAW Results'!Y334+'Point B RAW Results'!Z334)/2</f>
        <v>0</v>
      </c>
      <c r="E335" s="33">
        <f>'Point B RAW Results'!L334+'Point B RAW Results'!Q334+'Point B RAW Results'!V334+'Point B RAW Results'!AA334</f>
        <v>0</v>
      </c>
      <c r="F335" s="41"/>
      <c r="AX335" s="32"/>
      <c r="AY335" s="14">
        <v>20</v>
      </c>
      <c r="AZ335" s="14">
        <v>0</v>
      </c>
      <c r="BA335" s="15">
        <f t="shared" ref="BA335" si="138">BA328</f>
        <v>-20</v>
      </c>
      <c r="BB335" s="16"/>
      <c r="BC335" s="17"/>
      <c r="BD335" s="18">
        <f t="shared" ref="BD335" si="139">BD334</f>
        <v>-20</v>
      </c>
    </row>
    <row r="336" spans="1:56" x14ac:dyDescent="0.35">
      <c r="A336" s="32">
        <f>'Point B RAW Results'!A335</f>
        <v>0</v>
      </c>
      <c r="B336" s="33">
        <f>'Point B RAW Results'!H335+'Point B RAW Results'!M335+'Point B RAW Results'!R335+'Point B RAW Results'!W335</f>
        <v>0</v>
      </c>
      <c r="C336" s="33">
        <f>'Point B RAW Results'!I335+'Point B RAW Results'!N335+'Point B RAW Results'!S335+'Point B RAW Results'!X335</f>
        <v>0</v>
      </c>
      <c r="D336" s="33">
        <f>('Point B RAW Results'!J335+'Point B RAW Results'!K335+'Point B RAW Results'!O335+'Point B RAW Results'!P335+'Point B RAW Results'!T335+'Point B RAW Results'!U335+'Point B RAW Results'!Y335+'Point B RAW Results'!Z335)/2</f>
        <v>0</v>
      </c>
      <c r="E336" s="33">
        <f>'Point B RAW Results'!L335+'Point B RAW Results'!Q335+'Point B RAW Results'!V335+'Point B RAW Results'!AA335</f>
        <v>0</v>
      </c>
      <c r="F336" s="41"/>
      <c r="AX336" s="32" t="s">
        <v>50</v>
      </c>
      <c r="AY336" s="63" t="s">
        <v>79</v>
      </c>
      <c r="AZ336" s="63" t="s">
        <v>80</v>
      </c>
      <c r="BA336" s="66" t="s">
        <v>5</v>
      </c>
      <c r="BB336" s="67" t="s">
        <v>6</v>
      </c>
      <c r="BC336" s="68" t="s">
        <v>3</v>
      </c>
      <c r="BD336" s="69" t="s">
        <v>4</v>
      </c>
    </row>
    <row r="337" spans="1:56" x14ac:dyDescent="0.35">
      <c r="A337" s="32">
        <f>'Point B RAW Results'!A336</f>
        <v>0</v>
      </c>
      <c r="B337" s="33">
        <f>'Point B RAW Results'!H336+'Point B RAW Results'!M336+'Point B RAW Results'!R336+'Point B RAW Results'!W336</f>
        <v>0</v>
      </c>
      <c r="C337" s="33">
        <f>'Point B RAW Results'!I336+'Point B RAW Results'!N336+'Point B RAW Results'!S336+'Point B RAW Results'!X336</f>
        <v>0</v>
      </c>
      <c r="D337" s="33">
        <f>('Point B RAW Results'!J336+'Point B RAW Results'!K336+'Point B RAW Results'!O336+'Point B RAW Results'!P336+'Point B RAW Results'!T336+'Point B RAW Results'!U336+'Point B RAW Results'!Y336+'Point B RAW Results'!Z336)/2</f>
        <v>0</v>
      </c>
      <c r="E337" s="33">
        <f>'Point B RAW Results'!L336+'Point B RAW Results'!Q336+'Point B RAW Results'!V336+'Point B RAW Results'!AA336</f>
        <v>0</v>
      </c>
      <c r="F337" s="41"/>
      <c r="AX337" s="32">
        <f>'Point B RAW Results'!A39</f>
        <v>0</v>
      </c>
      <c r="AY337" s="14">
        <v>20</v>
      </c>
      <c r="AZ337" s="14">
        <v>0</v>
      </c>
      <c r="BA337" s="15">
        <f>B40-$BF$3</f>
        <v>-20</v>
      </c>
      <c r="BB337" s="16">
        <f>C40-$BF$3</f>
        <v>-20</v>
      </c>
      <c r="BC337" s="17"/>
      <c r="BD337" s="18"/>
    </row>
    <row r="338" spans="1:56" x14ac:dyDescent="0.35">
      <c r="A338" s="32">
        <f>'Point B RAW Results'!A337</f>
        <v>0</v>
      </c>
      <c r="B338" s="33">
        <f>'Point B RAW Results'!H337+'Point B RAW Results'!M337+'Point B RAW Results'!R337+'Point B RAW Results'!W337</f>
        <v>0</v>
      </c>
      <c r="C338" s="33">
        <f>'Point B RAW Results'!I337+'Point B RAW Results'!N337+'Point B RAW Results'!S337+'Point B RAW Results'!X337</f>
        <v>0</v>
      </c>
      <c r="D338" s="33">
        <f>('Point B RAW Results'!J337+'Point B RAW Results'!K337+'Point B RAW Results'!O337+'Point B RAW Results'!P337+'Point B RAW Results'!T337+'Point B RAW Results'!U337+'Point B RAW Results'!Y337+'Point B RAW Results'!Z337)/2</f>
        <v>0</v>
      </c>
      <c r="E338" s="33">
        <f>'Point B RAW Results'!L337+'Point B RAW Results'!Q337+'Point B RAW Results'!V337+'Point B RAW Results'!AA337</f>
        <v>0</v>
      </c>
      <c r="F338" s="41"/>
      <c r="AX338" s="32"/>
      <c r="AY338" s="14">
        <v>20</v>
      </c>
      <c r="AZ338" s="14">
        <v>0</v>
      </c>
      <c r="BA338" s="15"/>
      <c r="BB338" s="16">
        <f t="shared" ref="BB338" si="140">BB337</f>
        <v>-20</v>
      </c>
      <c r="BC338" s="17">
        <f>D40-$BF$3</f>
        <v>-20</v>
      </c>
      <c r="BD338" s="18"/>
    </row>
    <row r="339" spans="1:56" x14ac:dyDescent="0.35">
      <c r="A339" s="32">
        <f>'Point B RAW Results'!A338</f>
        <v>0</v>
      </c>
      <c r="B339" s="33">
        <f>'Point B RAW Results'!H338+'Point B RAW Results'!M338+'Point B RAW Results'!R338+'Point B RAW Results'!W338</f>
        <v>0</v>
      </c>
      <c r="C339" s="33">
        <f>'Point B RAW Results'!I338+'Point B RAW Results'!N338+'Point B RAW Results'!S338+'Point B RAW Results'!X338</f>
        <v>0</v>
      </c>
      <c r="D339" s="33">
        <f>('Point B RAW Results'!J338+'Point B RAW Results'!K338+'Point B RAW Results'!O338+'Point B RAW Results'!P338+'Point B RAW Results'!T338+'Point B RAW Results'!U338+'Point B RAW Results'!Y338+'Point B RAW Results'!Z338)/2</f>
        <v>0</v>
      </c>
      <c r="E339" s="33">
        <f>'Point B RAW Results'!L338+'Point B RAW Results'!Q338+'Point B RAW Results'!V338+'Point B RAW Results'!AA338</f>
        <v>0</v>
      </c>
      <c r="F339" s="41"/>
      <c r="AX339" s="32"/>
      <c r="AY339" s="14">
        <v>20</v>
      </c>
      <c r="AZ339" s="14">
        <v>20</v>
      </c>
      <c r="BA339" s="15"/>
      <c r="BB339" s="16"/>
      <c r="BC339" s="17">
        <f t="shared" ref="BC339" si="141">BC338</f>
        <v>-20</v>
      </c>
      <c r="BD339" s="18"/>
    </row>
    <row r="340" spans="1:56" x14ac:dyDescent="0.35">
      <c r="A340" s="32">
        <f>'Point B RAW Results'!A339</f>
        <v>0</v>
      </c>
      <c r="B340" s="33">
        <f>'Point B RAW Results'!H339+'Point B RAW Results'!M339+'Point B RAW Results'!R339+'Point B RAW Results'!W339</f>
        <v>0</v>
      </c>
      <c r="C340" s="33">
        <f>'Point B RAW Results'!I339+'Point B RAW Results'!N339+'Point B RAW Results'!S339+'Point B RAW Results'!X339</f>
        <v>0</v>
      </c>
      <c r="D340" s="33">
        <f>('Point B RAW Results'!J339+'Point B RAW Results'!K339+'Point B RAW Results'!O339+'Point B RAW Results'!P339+'Point B RAW Results'!T339+'Point B RAW Results'!U339+'Point B RAW Results'!Y339+'Point B RAW Results'!Z339)/2</f>
        <v>0</v>
      </c>
      <c r="E340" s="33">
        <f>'Point B RAW Results'!L339+'Point B RAW Results'!Q339+'Point B RAW Results'!V339+'Point B RAW Results'!AA339</f>
        <v>0</v>
      </c>
      <c r="F340" s="41"/>
      <c r="AX340" s="32"/>
      <c r="AY340" s="14">
        <v>0</v>
      </c>
      <c r="AZ340" s="14">
        <v>20</v>
      </c>
      <c r="BA340" s="15"/>
      <c r="BB340" s="16"/>
      <c r="BC340" s="17"/>
      <c r="BD340" s="18"/>
    </row>
    <row r="341" spans="1:56" x14ac:dyDescent="0.35">
      <c r="A341" s="32">
        <f>'Point B RAW Results'!A340</f>
        <v>0</v>
      </c>
      <c r="B341" s="33">
        <f>'Point B RAW Results'!H340+'Point B RAW Results'!M340+'Point B RAW Results'!R340+'Point B RAW Results'!W340</f>
        <v>0</v>
      </c>
      <c r="C341" s="33">
        <f>'Point B RAW Results'!I340+'Point B RAW Results'!N340+'Point B RAW Results'!S340+'Point B RAW Results'!X340</f>
        <v>0</v>
      </c>
      <c r="D341" s="33">
        <f>('Point B RAW Results'!J340+'Point B RAW Results'!K340+'Point B RAW Results'!O340+'Point B RAW Results'!P340+'Point B RAW Results'!T340+'Point B RAW Results'!U340+'Point B RAW Results'!Y340+'Point B RAW Results'!Z340)/2</f>
        <v>0</v>
      </c>
      <c r="E341" s="33">
        <f>'Point B RAW Results'!L340+'Point B RAW Results'!Q340+'Point B RAW Results'!V340+'Point B RAW Results'!AA340</f>
        <v>0</v>
      </c>
      <c r="F341" s="41"/>
      <c r="AX341" s="32"/>
      <c r="AY341" s="14">
        <v>0</v>
      </c>
      <c r="AZ341" s="14">
        <v>20</v>
      </c>
      <c r="BA341" s="15"/>
      <c r="BB341" s="16"/>
      <c r="BC341" s="17"/>
      <c r="BD341" s="18"/>
    </row>
    <row r="342" spans="1:56" x14ac:dyDescent="0.35">
      <c r="A342" s="32">
        <f>'Point B RAW Results'!A341</f>
        <v>0</v>
      </c>
      <c r="B342" s="33">
        <f>'Point B RAW Results'!H341+'Point B RAW Results'!M341+'Point B RAW Results'!R341+'Point B RAW Results'!W341</f>
        <v>0</v>
      </c>
      <c r="C342" s="33">
        <f>'Point B RAW Results'!I341+'Point B RAW Results'!N341+'Point B RAW Results'!S341+'Point B RAW Results'!X341</f>
        <v>0</v>
      </c>
      <c r="D342" s="33">
        <f>('Point B RAW Results'!J341+'Point B RAW Results'!K341+'Point B RAW Results'!O341+'Point B RAW Results'!P341+'Point B RAW Results'!T341+'Point B RAW Results'!U341+'Point B RAW Results'!Y341+'Point B RAW Results'!Z341)/2</f>
        <v>0</v>
      </c>
      <c r="E342" s="33">
        <f>'Point B RAW Results'!L341+'Point B RAW Results'!Q341+'Point B RAW Results'!V341+'Point B RAW Results'!AA341</f>
        <v>0</v>
      </c>
      <c r="F342" s="41"/>
      <c r="AX342" s="32"/>
      <c r="AY342" s="14">
        <v>0</v>
      </c>
      <c r="AZ342" s="14">
        <v>20</v>
      </c>
      <c r="BA342" s="15"/>
      <c r="BB342" s="16"/>
      <c r="BC342" s="17"/>
      <c r="BD342" s="18"/>
    </row>
    <row r="343" spans="1:56" x14ac:dyDescent="0.35">
      <c r="A343" s="32">
        <f>'Point B RAW Results'!A342</f>
        <v>0</v>
      </c>
      <c r="B343" s="33">
        <f>'Point B RAW Results'!H342+'Point B RAW Results'!M342+'Point B RAW Results'!R342+'Point B RAW Results'!W342</f>
        <v>0</v>
      </c>
      <c r="C343" s="33">
        <f>'Point B RAW Results'!I342+'Point B RAW Results'!N342+'Point B RAW Results'!S342+'Point B RAW Results'!X342</f>
        <v>0</v>
      </c>
      <c r="D343" s="33">
        <f>('Point B RAW Results'!J342+'Point B RAW Results'!K342+'Point B RAW Results'!O342+'Point B RAW Results'!P342+'Point B RAW Results'!T342+'Point B RAW Results'!U342+'Point B RAW Results'!Y342+'Point B RAW Results'!Z342)/2</f>
        <v>0</v>
      </c>
      <c r="E343" s="33">
        <f>'Point B RAW Results'!L342+'Point B RAW Results'!Q342+'Point B RAW Results'!V342+'Point B RAW Results'!AA342</f>
        <v>0</v>
      </c>
      <c r="F343" s="41"/>
      <c r="AX343" s="32"/>
      <c r="AY343" s="14">
        <v>20</v>
      </c>
      <c r="AZ343" s="14">
        <v>20</v>
      </c>
      <c r="BA343" s="15"/>
      <c r="BB343" s="16"/>
      <c r="BC343" s="17"/>
      <c r="BD343" s="18">
        <f>E40-$BF$3</f>
        <v>-20</v>
      </c>
    </row>
    <row r="344" spans="1:56" x14ac:dyDescent="0.35">
      <c r="A344" s="32">
        <f>'Point B RAW Results'!A343</f>
        <v>0</v>
      </c>
      <c r="B344" s="33">
        <f>'Point B RAW Results'!H343+'Point B RAW Results'!M343+'Point B RAW Results'!R343+'Point B RAW Results'!W343</f>
        <v>0</v>
      </c>
      <c r="C344" s="33">
        <f>'Point B RAW Results'!I343+'Point B RAW Results'!N343+'Point B RAW Results'!S343+'Point B RAW Results'!X343</f>
        <v>0</v>
      </c>
      <c r="D344" s="33">
        <f>('Point B RAW Results'!J343+'Point B RAW Results'!K343+'Point B RAW Results'!O343+'Point B RAW Results'!P343+'Point B RAW Results'!T343+'Point B RAW Results'!U343+'Point B RAW Results'!Y343+'Point B RAW Results'!Z343)/2</f>
        <v>0</v>
      </c>
      <c r="E344" s="33">
        <f>'Point B RAW Results'!L343+'Point B RAW Results'!Q343+'Point B RAW Results'!V343+'Point B RAW Results'!AA343</f>
        <v>0</v>
      </c>
      <c r="F344" s="41"/>
      <c r="AX344" s="32"/>
      <c r="AY344" s="14">
        <v>20</v>
      </c>
      <c r="AZ344" s="14">
        <v>0</v>
      </c>
      <c r="BA344" s="15">
        <f t="shared" ref="BA344" si="142">BA337</f>
        <v>-20</v>
      </c>
      <c r="BB344" s="16"/>
      <c r="BC344" s="17"/>
      <c r="BD344" s="18">
        <f t="shared" ref="BD344" si="143">BD343</f>
        <v>-20</v>
      </c>
    </row>
    <row r="345" spans="1:56" x14ac:dyDescent="0.35">
      <c r="A345" s="32">
        <f>'Point B RAW Results'!A344</f>
        <v>0</v>
      </c>
      <c r="B345" s="33">
        <f>'Point B RAW Results'!H344+'Point B RAW Results'!M344+'Point B RAW Results'!R344+'Point B RAW Results'!W344</f>
        <v>0</v>
      </c>
      <c r="C345" s="33">
        <f>'Point B RAW Results'!I344+'Point B RAW Results'!N344+'Point B RAW Results'!S344+'Point B RAW Results'!X344</f>
        <v>0</v>
      </c>
      <c r="D345" s="33">
        <f>('Point B RAW Results'!J344+'Point B RAW Results'!K344+'Point B RAW Results'!O344+'Point B RAW Results'!P344+'Point B RAW Results'!T344+'Point B RAW Results'!U344+'Point B RAW Results'!Y344+'Point B RAW Results'!Z344)/2</f>
        <v>0</v>
      </c>
      <c r="E345" s="33">
        <f>'Point B RAW Results'!L344+'Point B RAW Results'!Q344+'Point B RAW Results'!V344+'Point B RAW Results'!AA344</f>
        <v>0</v>
      </c>
      <c r="F345" s="41"/>
      <c r="AX345" s="32" t="s">
        <v>50</v>
      </c>
      <c r="AY345" s="63" t="s">
        <v>79</v>
      </c>
      <c r="AZ345" s="63" t="s">
        <v>80</v>
      </c>
      <c r="BA345" s="66" t="s">
        <v>5</v>
      </c>
      <c r="BB345" s="67" t="s">
        <v>6</v>
      </c>
      <c r="BC345" s="68" t="s">
        <v>3</v>
      </c>
      <c r="BD345" s="69" t="s">
        <v>4</v>
      </c>
    </row>
    <row r="346" spans="1:56" x14ac:dyDescent="0.35">
      <c r="A346" s="32">
        <f>'Point B RAW Results'!A345</f>
        <v>0</v>
      </c>
      <c r="B346" s="33">
        <f>'Point B RAW Results'!H345+'Point B RAW Results'!M345+'Point B RAW Results'!R345+'Point B RAW Results'!W345</f>
        <v>0</v>
      </c>
      <c r="C346" s="33">
        <f>'Point B RAW Results'!I345+'Point B RAW Results'!N345+'Point B RAW Results'!S345+'Point B RAW Results'!X345</f>
        <v>0</v>
      </c>
      <c r="D346" s="33">
        <f>('Point B RAW Results'!J345+'Point B RAW Results'!K345+'Point B RAW Results'!O345+'Point B RAW Results'!P345+'Point B RAW Results'!T345+'Point B RAW Results'!U345+'Point B RAW Results'!Y345+'Point B RAW Results'!Z345)/2</f>
        <v>0</v>
      </c>
      <c r="E346" s="33">
        <f>'Point B RAW Results'!L345+'Point B RAW Results'!Q345+'Point B RAW Results'!V345+'Point B RAW Results'!AA345</f>
        <v>0</v>
      </c>
      <c r="F346" s="41"/>
      <c r="AX346" s="32">
        <f>'Point B RAW Results'!A40</f>
        <v>0</v>
      </c>
      <c r="AY346" s="14">
        <v>20</v>
      </c>
      <c r="AZ346" s="14">
        <v>0</v>
      </c>
      <c r="BA346" s="15">
        <f>B41-$BF$3</f>
        <v>-20</v>
      </c>
      <c r="BB346" s="16">
        <f>C41-$BF$3</f>
        <v>-20</v>
      </c>
      <c r="BC346" s="17"/>
      <c r="BD346" s="18"/>
    </row>
    <row r="347" spans="1:56" x14ac:dyDescent="0.35">
      <c r="A347" s="32">
        <f>'Point B RAW Results'!A346</f>
        <v>0</v>
      </c>
      <c r="B347" s="33">
        <f>'Point B RAW Results'!H346+'Point B RAW Results'!M346+'Point B RAW Results'!R346+'Point B RAW Results'!W346</f>
        <v>0</v>
      </c>
      <c r="C347" s="33">
        <f>'Point B RAW Results'!I346+'Point B RAW Results'!N346+'Point B RAW Results'!S346+'Point B RAW Results'!X346</f>
        <v>0</v>
      </c>
      <c r="D347" s="33">
        <f>('Point B RAW Results'!J346+'Point B RAW Results'!K346+'Point B RAW Results'!O346+'Point B RAW Results'!P346+'Point B RAW Results'!T346+'Point B RAW Results'!U346+'Point B RAW Results'!Y346+'Point B RAW Results'!Z346)/2</f>
        <v>0</v>
      </c>
      <c r="E347" s="33">
        <f>'Point B RAW Results'!L346+'Point B RAW Results'!Q346+'Point B RAW Results'!V346+'Point B RAW Results'!AA346</f>
        <v>0</v>
      </c>
      <c r="F347" s="41"/>
      <c r="AX347" s="32"/>
      <c r="AY347" s="14">
        <v>20</v>
      </c>
      <c r="AZ347" s="14">
        <v>0</v>
      </c>
      <c r="BA347" s="15"/>
      <c r="BB347" s="16">
        <f t="shared" ref="BB347" si="144">BB346</f>
        <v>-20</v>
      </c>
      <c r="BC347" s="17">
        <f>D41-$BF$3</f>
        <v>-20</v>
      </c>
      <c r="BD347" s="18"/>
    </row>
    <row r="348" spans="1:56" x14ac:dyDescent="0.35">
      <c r="A348" s="32">
        <f>'Point B RAW Results'!A347</f>
        <v>0</v>
      </c>
      <c r="B348" s="33">
        <f>'Point B RAW Results'!H347+'Point B RAW Results'!M347+'Point B RAW Results'!R347+'Point B RAW Results'!W347</f>
        <v>0</v>
      </c>
      <c r="C348" s="33">
        <f>'Point B RAW Results'!I347+'Point B RAW Results'!N347+'Point B RAW Results'!S347+'Point B RAW Results'!X347</f>
        <v>0</v>
      </c>
      <c r="D348" s="33">
        <f>('Point B RAW Results'!J347+'Point B RAW Results'!K347+'Point B RAW Results'!O347+'Point B RAW Results'!P347+'Point B RAW Results'!T347+'Point B RAW Results'!U347+'Point B RAW Results'!Y347+'Point B RAW Results'!Z347)/2</f>
        <v>0</v>
      </c>
      <c r="E348" s="33">
        <f>'Point B RAW Results'!L347+'Point B RAW Results'!Q347+'Point B RAW Results'!V347+'Point B RAW Results'!AA347</f>
        <v>0</v>
      </c>
      <c r="F348" s="41"/>
      <c r="AX348" s="32"/>
      <c r="AY348" s="14">
        <v>20</v>
      </c>
      <c r="AZ348" s="14">
        <v>20</v>
      </c>
      <c r="BA348" s="15"/>
      <c r="BB348" s="16"/>
      <c r="BC348" s="17">
        <f t="shared" ref="BC348" si="145">BC347</f>
        <v>-20</v>
      </c>
      <c r="BD348" s="18"/>
    </row>
    <row r="349" spans="1:56" x14ac:dyDescent="0.35">
      <c r="A349" s="32">
        <f>'Point B RAW Results'!A348</f>
        <v>0</v>
      </c>
      <c r="B349" s="33">
        <f>'Point B RAW Results'!H348+'Point B RAW Results'!M348+'Point B RAW Results'!R348+'Point B RAW Results'!W348</f>
        <v>0</v>
      </c>
      <c r="C349" s="33">
        <f>'Point B RAW Results'!I348+'Point B RAW Results'!N348+'Point B RAW Results'!S348+'Point B RAW Results'!X348</f>
        <v>0</v>
      </c>
      <c r="D349" s="33">
        <f>('Point B RAW Results'!J348+'Point B RAW Results'!K348+'Point B RAW Results'!O348+'Point B RAW Results'!P348+'Point B RAW Results'!T348+'Point B RAW Results'!U348+'Point B RAW Results'!Y348+'Point B RAW Results'!Z348)/2</f>
        <v>0</v>
      </c>
      <c r="E349" s="33">
        <f>'Point B RAW Results'!L348+'Point B RAW Results'!Q348+'Point B RAW Results'!V348+'Point B RAW Results'!AA348</f>
        <v>0</v>
      </c>
      <c r="F349" s="41"/>
      <c r="AX349" s="32"/>
      <c r="AY349" s="14">
        <v>0</v>
      </c>
      <c r="AZ349" s="14">
        <v>20</v>
      </c>
      <c r="BA349" s="15"/>
      <c r="BB349" s="16"/>
      <c r="BC349" s="17"/>
      <c r="BD349" s="18"/>
    </row>
    <row r="350" spans="1:56" x14ac:dyDescent="0.35">
      <c r="A350" s="32">
        <f>'Point B RAW Results'!A349</f>
        <v>0</v>
      </c>
      <c r="B350" s="33">
        <f>'Point B RAW Results'!H349+'Point B RAW Results'!M349+'Point B RAW Results'!R349+'Point B RAW Results'!W349</f>
        <v>0</v>
      </c>
      <c r="C350" s="33">
        <f>'Point B RAW Results'!I349+'Point B RAW Results'!N349+'Point B RAW Results'!S349+'Point B RAW Results'!X349</f>
        <v>0</v>
      </c>
      <c r="D350" s="33">
        <f>('Point B RAW Results'!J349+'Point B RAW Results'!K349+'Point B RAW Results'!O349+'Point B RAW Results'!P349+'Point B RAW Results'!T349+'Point B RAW Results'!U349+'Point B RAW Results'!Y349+'Point B RAW Results'!Z349)/2</f>
        <v>0</v>
      </c>
      <c r="E350" s="33">
        <f>'Point B RAW Results'!L349+'Point B RAW Results'!Q349+'Point B RAW Results'!V349+'Point B RAW Results'!AA349</f>
        <v>0</v>
      </c>
      <c r="F350" s="41"/>
      <c r="AX350" s="32"/>
      <c r="AY350" s="14">
        <v>0</v>
      </c>
      <c r="AZ350" s="14">
        <v>20</v>
      </c>
      <c r="BA350" s="15"/>
      <c r="BB350" s="16"/>
      <c r="BC350" s="17"/>
      <c r="BD350" s="18"/>
    </row>
    <row r="351" spans="1:56" x14ac:dyDescent="0.35">
      <c r="A351" s="32">
        <f>'Point B RAW Results'!A350</f>
        <v>0</v>
      </c>
      <c r="B351" s="33">
        <f>'Point B RAW Results'!H350+'Point B RAW Results'!M350+'Point B RAW Results'!R350+'Point B RAW Results'!W350</f>
        <v>0</v>
      </c>
      <c r="C351" s="33">
        <f>'Point B RAW Results'!I350+'Point B RAW Results'!N350+'Point B RAW Results'!S350+'Point B RAW Results'!X350</f>
        <v>0</v>
      </c>
      <c r="D351" s="33">
        <f>('Point B RAW Results'!J350+'Point B RAW Results'!K350+'Point B RAW Results'!O350+'Point B RAW Results'!P350+'Point B RAW Results'!T350+'Point B RAW Results'!U350+'Point B RAW Results'!Y350+'Point B RAW Results'!Z350)/2</f>
        <v>0</v>
      </c>
      <c r="E351" s="33">
        <f>'Point B RAW Results'!L350+'Point B RAW Results'!Q350+'Point B RAW Results'!V350+'Point B RAW Results'!AA350</f>
        <v>0</v>
      </c>
      <c r="F351" s="41"/>
      <c r="AX351" s="32"/>
      <c r="AY351" s="14">
        <v>0</v>
      </c>
      <c r="AZ351" s="14">
        <v>20</v>
      </c>
      <c r="BA351" s="15"/>
      <c r="BB351" s="16"/>
      <c r="BC351" s="17"/>
      <c r="BD351" s="18"/>
    </row>
    <row r="352" spans="1:56" x14ac:dyDescent="0.35">
      <c r="A352" s="32">
        <f>'Point B RAW Results'!A351</f>
        <v>0</v>
      </c>
      <c r="B352" s="33">
        <f>'Point B RAW Results'!H351+'Point B RAW Results'!M351+'Point B RAW Results'!R351+'Point B RAW Results'!W351</f>
        <v>0</v>
      </c>
      <c r="C352" s="33">
        <f>'Point B RAW Results'!I351+'Point B RAW Results'!N351+'Point B RAW Results'!S351+'Point B RAW Results'!X351</f>
        <v>0</v>
      </c>
      <c r="D352" s="33">
        <f>('Point B RAW Results'!J351+'Point B RAW Results'!K351+'Point B RAW Results'!O351+'Point B RAW Results'!P351+'Point B RAW Results'!T351+'Point B RAW Results'!U351+'Point B RAW Results'!Y351+'Point B RAW Results'!Z351)/2</f>
        <v>0</v>
      </c>
      <c r="E352" s="33">
        <f>'Point B RAW Results'!L351+'Point B RAW Results'!Q351+'Point B RAW Results'!V351+'Point B RAW Results'!AA351</f>
        <v>0</v>
      </c>
      <c r="F352" s="41"/>
      <c r="AX352" s="32"/>
      <c r="AY352" s="14">
        <v>20</v>
      </c>
      <c r="AZ352" s="14">
        <v>20</v>
      </c>
      <c r="BA352" s="15"/>
      <c r="BB352" s="16"/>
      <c r="BC352" s="17"/>
      <c r="BD352" s="18">
        <f>E41-$BF$3</f>
        <v>-20</v>
      </c>
    </row>
    <row r="353" spans="1:56" x14ac:dyDescent="0.35">
      <c r="A353" s="32">
        <f>'Point B RAW Results'!A352</f>
        <v>0</v>
      </c>
      <c r="B353" s="33">
        <f>'Point B RAW Results'!H352+'Point B RAW Results'!M352+'Point B RAW Results'!R352+'Point B RAW Results'!W352</f>
        <v>0</v>
      </c>
      <c r="C353" s="33">
        <f>'Point B RAW Results'!I352+'Point B RAW Results'!N352+'Point B RAW Results'!S352+'Point B RAW Results'!X352</f>
        <v>0</v>
      </c>
      <c r="D353" s="33">
        <f>('Point B RAW Results'!J352+'Point B RAW Results'!K352+'Point B RAW Results'!O352+'Point B RAW Results'!P352+'Point B RAW Results'!T352+'Point B RAW Results'!U352+'Point B RAW Results'!Y352+'Point B RAW Results'!Z352)/2</f>
        <v>0</v>
      </c>
      <c r="E353" s="33">
        <f>'Point B RAW Results'!L352+'Point B RAW Results'!Q352+'Point B RAW Results'!V352+'Point B RAW Results'!AA352</f>
        <v>0</v>
      </c>
      <c r="F353" s="41"/>
      <c r="AX353" s="32"/>
      <c r="AY353" s="14">
        <v>20</v>
      </c>
      <c r="AZ353" s="14">
        <v>0</v>
      </c>
      <c r="BA353" s="15">
        <f t="shared" ref="BA353" si="146">BA346</f>
        <v>-20</v>
      </c>
      <c r="BB353" s="16"/>
      <c r="BC353" s="17"/>
      <c r="BD353" s="18">
        <f t="shared" ref="BD353" si="147">BD352</f>
        <v>-20</v>
      </c>
    </row>
    <row r="354" spans="1:56" x14ac:dyDescent="0.35">
      <c r="A354" s="32">
        <f>'Point B RAW Results'!A353</f>
        <v>0</v>
      </c>
      <c r="B354" s="33">
        <f>'Point B RAW Results'!H353+'Point B RAW Results'!M353+'Point B RAW Results'!R353+'Point B RAW Results'!W353</f>
        <v>0</v>
      </c>
      <c r="C354" s="33">
        <f>'Point B RAW Results'!I353+'Point B RAW Results'!N353+'Point B RAW Results'!S353+'Point B RAW Results'!X353</f>
        <v>0</v>
      </c>
      <c r="D354" s="33">
        <f>('Point B RAW Results'!J353+'Point B RAW Results'!K353+'Point B RAW Results'!O353+'Point B RAW Results'!P353+'Point B RAW Results'!T353+'Point B RAW Results'!U353+'Point B RAW Results'!Y353+'Point B RAW Results'!Z353)/2</f>
        <v>0</v>
      </c>
      <c r="E354" s="33">
        <f>'Point B RAW Results'!L353+'Point B RAW Results'!Q353+'Point B RAW Results'!V353+'Point B RAW Results'!AA353</f>
        <v>0</v>
      </c>
      <c r="F354" s="41"/>
      <c r="AX354" s="32" t="s">
        <v>50</v>
      </c>
      <c r="AY354" s="63" t="s">
        <v>79</v>
      </c>
      <c r="AZ354" s="63" t="s">
        <v>80</v>
      </c>
      <c r="BA354" s="66" t="s">
        <v>5</v>
      </c>
      <c r="BB354" s="67" t="s">
        <v>6</v>
      </c>
      <c r="BC354" s="68" t="s">
        <v>3</v>
      </c>
      <c r="BD354" s="69" t="s">
        <v>4</v>
      </c>
    </row>
    <row r="355" spans="1:56" x14ac:dyDescent="0.35">
      <c r="A355" s="32">
        <f>'Point B RAW Results'!A354</f>
        <v>0</v>
      </c>
      <c r="B355" s="33">
        <f>'Point B RAW Results'!H354+'Point B RAW Results'!M354+'Point B RAW Results'!R354+'Point B RAW Results'!W354</f>
        <v>0</v>
      </c>
      <c r="C355" s="33">
        <f>'Point B RAW Results'!I354+'Point B RAW Results'!N354+'Point B RAW Results'!S354+'Point B RAW Results'!X354</f>
        <v>0</v>
      </c>
      <c r="D355" s="33">
        <f>('Point B RAW Results'!J354+'Point B RAW Results'!K354+'Point B RAW Results'!O354+'Point B RAW Results'!P354+'Point B RAW Results'!T354+'Point B RAW Results'!U354+'Point B RAW Results'!Y354+'Point B RAW Results'!Z354)/2</f>
        <v>0</v>
      </c>
      <c r="E355" s="33">
        <f>'Point B RAW Results'!L354+'Point B RAW Results'!Q354+'Point B RAW Results'!V354+'Point B RAW Results'!AA354</f>
        <v>0</v>
      </c>
      <c r="F355" s="41"/>
      <c r="AX355" s="32">
        <f>'Point B RAW Results'!A41</f>
        <v>0</v>
      </c>
      <c r="AY355" s="14">
        <v>20</v>
      </c>
      <c r="AZ355" s="14">
        <v>0</v>
      </c>
      <c r="BA355" s="15">
        <f>B42-$BF$3</f>
        <v>-20</v>
      </c>
      <c r="BB355" s="16">
        <f>C42-$BF$3</f>
        <v>-20</v>
      </c>
      <c r="BC355" s="17"/>
      <c r="BD355" s="18"/>
    </row>
    <row r="356" spans="1:56" x14ac:dyDescent="0.35">
      <c r="A356" s="32">
        <f>'Point B RAW Results'!A355</f>
        <v>0</v>
      </c>
      <c r="B356" s="33">
        <f>'Point B RAW Results'!H355+'Point B RAW Results'!M355+'Point B RAW Results'!R355+'Point B RAW Results'!W355</f>
        <v>0</v>
      </c>
      <c r="C356" s="33">
        <f>'Point B RAW Results'!I355+'Point B RAW Results'!N355+'Point B RAW Results'!S355+'Point B RAW Results'!X355</f>
        <v>0</v>
      </c>
      <c r="D356" s="33">
        <f>('Point B RAW Results'!J355+'Point B RAW Results'!K355+'Point B RAW Results'!O355+'Point B RAW Results'!P355+'Point B RAW Results'!T355+'Point B RAW Results'!U355+'Point B RAW Results'!Y355+'Point B RAW Results'!Z355)/2</f>
        <v>0</v>
      </c>
      <c r="E356" s="33">
        <f>'Point B RAW Results'!L355+'Point B RAW Results'!Q355+'Point B RAW Results'!V355+'Point B RAW Results'!AA355</f>
        <v>0</v>
      </c>
      <c r="F356" s="41"/>
      <c r="AX356" s="32"/>
      <c r="AY356" s="14">
        <v>20</v>
      </c>
      <c r="AZ356" s="14">
        <v>0</v>
      </c>
      <c r="BA356" s="15"/>
      <c r="BB356" s="16">
        <f t="shared" ref="BB356" si="148">BB355</f>
        <v>-20</v>
      </c>
      <c r="BC356" s="17">
        <f>D42-$BF$3</f>
        <v>-20</v>
      </c>
      <c r="BD356" s="18"/>
    </row>
    <row r="357" spans="1:56" x14ac:dyDescent="0.35">
      <c r="A357" s="32">
        <f>'Point B RAW Results'!A356</f>
        <v>0</v>
      </c>
      <c r="B357" s="33">
        <f>'Point B RAW Results'!H356+'Point B RAW Results'!M356+'Point B RAW Results'!R356+'Point B RAW Results'!W356</f>
        <v>0</v>
      </c>
      <c r="C357" s="33">
        <f>'Point B RAW Results'!I356+'Point B RAW Results'!N356+'Point B RAW Results'!S356+'Point B RAW Results'!X356</f>
        <v>0</v>
      </c>
      <c r="D357" s="33">
        <f>('Point B RAW Results'!J356+'Point B RAW Results'!K356+'Point B RAW Results'!O356+'Point B RAW Results'!P356+'Point B RAW Results'!T356+'Point B RAW Results'!U356+'Point B RAW Results'!Y356+'Point B RAW Results'!Z356)/2</f>
        <v>0</v>
      </c>
      <c r="E357" s="33">
        <f>'Point B RAW Results'!L356+'Point B RAW Results'!Q356+'Point B RAW Results'!V356+'Point B RAW Results'!AA356</f>
        <v>0</v>
      </c>
      <c r="F357" s="41"/>
      <c r="AX357" s="32"/>
      <c r="AY357" s="14">
        <v>20</v>
      </c>
      <c r="AZ357" s="14">
        <v>20</v>
      </c>
      <c r="BA357" s="15"/>
      <c r="BB357" s="16"/>
      <c r="BC357" s="17">
        <f t="shared" ref="BC357" si="149">BC356</f>
        <v>-20</v>
      </c>
      <c r="BD357" s="18"/>
    </row>
    <row r="358" spans="1:56" x14ac:dyDescent="0.35">
      <c r="A358" s="32">
        <f>'Point B RAW Results'!A357</f>
        <v>0</v>
      </c>
      <c r="B358" s="33">
        <f>'Point B RAW Results'!H357+'Point B RAW Results'!M357+'Point B RAW Results'!R357+'Point B RAW Results'!W357</f>
        <v>0</v>
      </c>
      <c r="C358" s="33">
        <f>'Point B RAW Results'!I357+'Point B RAW Results'!N357+'Point B RAW Results'!S357+'Point B RAW Results'!X357</f>
        <v>0</v>
      </c>
      <c r="D358" s="33">
        <f>('Point B RAW Results'!J357+'Point B RAW Results'!K357+'Point B RAW Results'!O357+'Point B RAW Results'!P357+'Point B RAW Results'!T357+'Point B RAW Results'!U357+'Point B RAW Results'!Y357+'Point B RAW Results'!Z357)/2</f>
        <v>0</v>
      </c>
      <c r="E358" s="33">
        <f>'Point B RAW Results'!L357+'Point B RAW Results'!Q357+'Point B RAW Results'!V357+'Point B RAW Results'!AA357</f>
        <v>0</v>
      </c>
      <c r="F358" s="41"/>
      <c r="AX358" s="32"/>
      <c r="AY358" s="14">
        <v>0</v>
      </c>
      <c r="AZ358" s="14">
        <v>20</v>
      </c>
      <c r="BA358" s="15"/>
      <c r="BB358" s="16"/>
      <c r="BC358" s="17"/>
      <c r="BD358" s="18"/>
    </row>
    <row r="359" spans="1:56" x14ac:dyDescent="0.35">
      <c r="A359" s="32">
        <f>'Point B RAW Results'!A358</f>
        <v>0</v>
      </c>
      <c r="B359" s="33">
        <f>'Point B RAW Results'!H358+'Point B RAW Results'!M358+'Point B RAW Results'!R358+'Point B RAW Results'!W358</f>
        <v>0</v>
      </c>
      <c r="C359" s="33">
        <f>'Point B RAW Results'!I358+'Point B RAW Results'!N358+'Point B RAW Results'!S358+'Point B RAW Results'!X358</f>
        <v>0</v>
      </c>
      <c r="D359" s="33">
        <f>('Point B RAW Results'!J358+'Point B RAW Results'!K358+'Point B RAW Results'!O358+'Point B RAW Results'!P358+'Point B RAW Results'!T358+'Point B RAW Results'!U358+'Point B RAW Results'!Y358+'Point B RAW Results'!Z358)/2</f>
        <v>0</v>
      </c>
      <c r="E359" s="33">
        <f>'Point B RAW Results'!L358+'Point B RAW Results'!Q358+'Point B RAW Results'!V358+'Point B RAW Results'!AA358</f>
        <v>0</v>
      </c>
      <c r="F359" s="41"/>
      <c r="AX359" s="32"/>
      <c r="AY359" s="14">
        <v>0</v>
      </c>
      <c r="AZ359" s="14">
        <v>20</v>
      </c>
      <c r="BA359" s="15"/>
      <c r="BB359" s="16"/>
      <c r="BC359" s="17"/>
      <c r="BD359" s="18"/>
    </row>
    <row r="360" spans="1:56" x14ac:dyDescent="0.35">
      <c r="A360" s="32">
        <f>'Point B RAW Results'!A359</f>
        <v>0</v>
      </c>
      <c r="B360" s="33">
        <f>'Point B RAW Results'!H359+'Point B RAW Results'!M359+'Point B RAW Results'!R359+'Point B RAW Results'!W359</f>
        <v>0</v>
      </c>
      <c r="C360" s="33">
        <f>'Point B RAW Results'!I359+'Point B RAW Results'!N359+'Point B RAW Results'!S359+'Point B RAW Results'!X359</f>
        <v>0</v>
      </c>
      <c r="D360" s="33">
        <f>('Point B RAW Results'!J359+'Point B RAW Results'!K359+'Point B RAW Results'!O359+'Point B RAW Results'!P359+'Point B RAW Results'!T359+'Point B RAW Results'!U359+'Point B RAW Results'!Y359+'Point B RAW Results'!Z359)/2</f>
        <v>0</v>
      </c>
      <c r="E360" s="33">
        <f>'Point B RAW Results'!L359+'Point B RAW Results'!Q359+'Point B RAW Results'!V359+'Point B RAW Results'!AA359</f>
        <v>0</v>
      </c>
      <c r="F360" s="41"/>
      <c r="AX360" s="32"/>
      <c r="AY360" s="14">
        <v>0</v>
      </c>
      <c r="AZ360" s="14">
        <v>20</v>
      </c>
      <c r="BA360" s="15"/>
      <c r="BB360" s="16"/>
      <c r="BC360" s="17"/>
      <c r="BD360" s="18"/>
    </row>
    <row r="361" spans="1:56" x14ac:dyDescent="0.35">
      <c r="A361" s="32">
        <f>'Point B RAW Results'!A360</f>
        <v>0</v>
      </c>
      <c r="B361" s="33">
        <f>'Point B RAW Results'!H360+'Point B RAW Results'!M360+'Point B RAW Results'!R360+'Point B RAW Results'!W360</f>
        <v>0</v>
      </c>
      <c r="C361" s="33">
        <f>'Point B RAW Results'!I360+'Point B RAW Results'!N360+'Point B RAW Results'!S360+'Point B RAW Results'!X360</f>
        <v>0</v>
      </c>
      <c r="D361" s="33">
        <f>('Point B RAW Results'!J360+'Point B RAW Results'!K360+'Point B RAW Results'!O360+'Point B RAW Results'!P360+'Point B RAW Results'!T360+'Point B RAW Results'!U360+'Point B RAW Results'!Y360+'Point B RAW Results'!Z360)/2</f>
        <v>0</v>
      </c>
      <c r="E361" s="33">
        <f>'Point B RAW Results'!L360+'Point B RAW Results'!Q360+'Point B RAW Results'!V360+'Point B RAW Results'!AA360</f>
        <v>0</v>
      </c>
      <c r="F361" s="41"/>
      <c r="AX361" s="32"/>
      <c r="AY361" s="14">
        <v>20</v>
      </c>
      <c r="AZ361" s="14">
        <v>20</v>
      </c>
      <c r="BA361" s="15"/>
      <c r="BB361" s="16"/>
      <c r="BC361" s="17"/>
      <c r="BD361" s="18">
        <f>E42-$BF$3</f>
        <v>-20</v>
      </c>
    </row>
    <row r="362" spans="1:56" x14ac:dyDescent="0.35">
      <c r="A362" s="32">
        <f>'Point B RAW Results'!A361</f>
        <v>0</v>
      </c>
      <c r="B362" s="33">
        <f>'Point B RAW Results'!H361+'Point B RAW Results'!M361+'Point B RAW Results'!R361+'Point B RAW Results'!W361</f>
        <v>0</v>
      </c>
      <c r="C362" s="33">
        <f>'Point B RAW Results'!I361+'Point B RAW Results'!N361+'Point B RAW Results'!S361+'Point B RAW Results'!X361</f>
        <v>0</v>
      </c>
      <c r="D362" s="33">
        <f>('Point B RAW Results'!J361+'Point B RAW Results'!K361+'Point B RAW Results'!O361+'Point B RAW Results'!P361+'Point B RAW Results'!T361+'Point B RAW Results'!U361+'Point B RAW Results'!Y361+'Point B RAW Results'!Z361)/2</f>
        <v>0</v>
      </c>
      <c r="E362" s="33">
        <f>'Point B RAW Results'!L361+'Point B RAW Results'!Q361+'Point B RAW Results'!V361+'Point B RAW Results'!AA361</f>
        <v>0</v>
      </c>
      <c r="F362" s="41"/>
      <c r="AX362" s="32"/>
      <c r="AY362" s="14">
        <v>20</v>
      </c>
      <c r="AZ362" s="14">
        <v>0</v>
      </c>
      <c r="BA362" s="15">
        <f t="shared" ref="BA362" si="150">BA355</f>
        <v>-20</v>
      </c>
      <c r="BB362" s="16"/>
      <c r="BC362" s="17"/>
      <c r="BD362" s="18">
        <f t="shared" ref="BD362" si="151">BD361</f>
        <v>-20</v>
      </c>
    </row>
    <row r="363" spans="1:56" x14ac:dyDescent="0.35">
      <c r="A363" s="32">
        <f>'Point B RAW Results'!A362</f>
        <v>0</v>
      </c>
      <c r="B363" s="33">
        <f>'Point B RAW Results'!H362+'Point B RAW Results'!M362+'Point B RAW Results'!R362+'Point B RAW Results'!W362</f>
        <v>0</v>
      </c>
      <c r="C363" s="33">
        <f>'Point B RAW Results'!I362+'Point B RAW Results'!N362+'Point B RAW Results'!S362+'Point B RAW Results'!X362</f>
        <v>0</v>
      </c>
      <c r="D363" s="33">
        <f>('Point B RAW Results'!J362+'Point B RAW Results'!K362+'Point B RAW Results'!O362+'Point B RAW Results'!P362+'Point B RAW Results'!T362+'Point B RAW Results'!U362+'Point B RAW Results'!Y362+'Point B RAW Results'!Z362)/2</f>
        <v>0</v>
      </c>
      <c r="E363" s="33">
        <f>'Point B RAW Results'!L362+'Point B RAW Results'!Q362+'Point B RAW Results'!V362+'Point B RAW Results'!AA362</f>
        <v>0</v>
      </c>
      <c r="F363" s="41"/>
    </row>
    <row r="364" spans="1:56" x14ac:dyDescent="0.35">
      <c r="A364" s="32">
        <f>'Point B RAW Results'!A363</f>
        <v>0</v>
      </c>
      <c r="B364" s="33">
        <f>'Point B RAW Results'!H363+'Point B RAW Results'!M363+'Point B RAW Results'!R363+'Point B RAW Results'!W363</f>
        <v>0</v>
      </c>
      <c r="C364" s="33">
        <f>'Point B RAW Results'!I363+'Point B RAW Results'!N363+'Point B RAW Results'!S363+'Point B RAW Results'!X363</f>
        <v>0</v>
      </c>
      <c r="D364" s="33">
        <f>('Point B RAW Results'!J363+'Point B RAW Results'!K363+'Point B RAW Results'!O363+'Point B RAW Results'!P363+'Point B RAW Results'!T363+'Point B RAW Results'!U363+'Point B RAW Results'!Y363+'Point B RAW Results'!Z363)/2</f>
        <v>0</v>
      </c>
      <c r="E364" s="33">
        <f>'Point B RAW Results'!L363+'Point B RAW Results'!Q363+'Point B RAW Results'!V363+'Point B RAW Results'!AA363</f>
        <v>0</v>
      </c>
      <c r="F364" s="41"/>
    </row>
    <row r="365" spans="1:56" x14ac:dyDescent="0.35">
      <c r="A365" s="32">
        <f>'Point B RAW Results'!A364</f>
        <v>0</v>
      </c>
      <c r="B365" s="33">
        <f>'Point B RAW Results'!H364+'Point B RAW Results'!M364+'Point B RAW Results'!R364+'Point B RAW Results'!W364</f>
        <v>0</v>
      </c>
      <c r="C365" s="33">
        <f>'Point B RAW Results'!I364+'Point B RAW Results'!N364+'Point B RAW Results'!S364+'Point B RAW Results'!X364</f>
        <v>0</v>
      </c>
      <c r="D365" s="33">
        <f>('Point B RAW Results'!J364+'Point B RAW Results'!K364+'Point B RAW Results'!O364+'Point B RAW Results'!P364+'Point B RAW Results'!T364+'Point B RAW Results'!U364+'Point B RAW Results'!Y364+'Point B RAW Results'!Z364)/2</f>
        <v>0</v>
      </c>
      <c r="E365" s="33">
        <f>'Point B RAW Results'!L364+'Point B RAW Results'!Q364+'Point B RAW Results'!V364+'Point B RAW Results'!AA364</f>
        <v>0</v>
      </c>
      <c r="F365" s="41"/>
    </row>
    <row r="366" spans="1:56" x14ac:dyDescent="0.35">
      <c r="A366" s="32">
        <f>'Point B RAW Results'!A365</f>
        <v>0</v>
      </c>
      <c r="B366" s="33">
        <f>'Point B RAW Results'!H365+'Point B RAW Results'!M365+'Point B RAW Results'!R365+'Point B RAW Results'!W365</f>
        <v>0</v>
      </c>
      <c r="C366" s="33">
        <f>'Point B RAW Results'!I365+'Point B RAW Results'!N365+'Point B RAW Results'!S365+'Point B RAW Results'!X365</f>
        <v>0</v>
      </c>
      <c r="D366" s="33">
        <f>('Point B RAW Results'!J365+'Point B RAW Results'!K365+'Point B RAW Results'!O365+'Point B RAW Results'!P365+'Point B RAW Results'!T365+'Point B RAW Results'!U365+'Point B RAW Results'!Y365+'Point B RAW Results'!Z365)/2</f>
        <v>0</v>
      </c>
      <c r="E366" s="33">
        <f>'Point B RAW Results'!L365+'Point B RAW Results'!Q365+'Point B RAW Results'!V365+'Point B RAW Results'!AA365</f>
        <v>0</v>
      </c>
      <c r="F366" s="41"/>
    </row>
    <row r="367" spans="1:56" x14ac:dyDescent="0.35">
      <c r="A367" s="32">
        <f>'Point B RAW Results'!A366</f>
        <v>0</v>
      </c>
      <c r="B367" s="33">
        <f>'Point B RAW Results'!H366+'Point B RAW Results'!M366+'Point B RAW Results'!R366+'Point B RAW Results'!W366</f>
        <v>0</v>
      </c>
      <c r="C367" s="33">
        <f>'Point B RAW Results'!I366+'Point B RAW Results'!N366+'Point B RAW Results'!S366+'Point B RAW Results'!X366</f>
        <v>0</v>
      </c>
      <c r="D367" s="33">
        <f>('Point B RAW Results'!J366+'Point B RAW Results'!K366+'Point B RAW Results'!O366+'Point B RAW Results'!P366+'Point B RAW Results'!T366+'Point B RAW Results'!U366+'Point B RAW Results'!Y366+'Point B RAW Results'!Z366)/2</f>
        <v>0</v>
      </c>
      <c r="E367" s="33">
        <f>'Point B RAW Results'!L366+'Point B RAW Results'!Q366+'Point B RAW Results'!V366+'Point B RAW Results'!AA366</f>
        <v>0</v>
      </c>
      <c r="F367" s="41"/>
    </row>
    <row r="368" spans="1:56" x14ac:dyDescent="0.35">
      <c r="A368" s="32">
        <f>'Point B RAW Results'!A367</f>
        <v>0</v>
      </c>
      <c r="B368" s="33">
        <f>'Point B RAW Results'!H367+'Point B RAW Results'!M367+'Point B RAW Results'!R367+'Point B RAW Results'!W367</f>
        <v>0</v>
      </c>
      <c r="C368" s="33">
        <f>'Point B RAW Results'!I367+'Point B RAW Results'!N367+'Point B RAW Results'!S367+'Point B RAW Results'!X367</f>
        <v>0</v>
      </c>
      <c r="D368" s="33">
        <f>('Point B RAW Results'!J367+'Point B RAW Results'!K367+'Point B RAW Results'!O367+'Point B RAW Results'!P367+'Point B RAW Results'!T367+'Point B RAW Results'!U367+'Point B RAW Results'!Y367+'Point B RAW Results'!Z367)/2</f>
        <v>0</v>
      </c>
      <c r="E368" s="33">
        <f>'Point B RAW Results'!L367+'Point B RAW Results'!Q367+'Point B RAW Results'!V367+'Point B RAW Results'!AA367</f>
        <v>0</v>
      </c>
      <c r="F368" s="41"/>
    </row>
    <row r="369" spans="1:6" x14ac:dyDescent="0.35">
      <c r="A369" s="32">
        <f>'Point B RAW Results'!A368</f>
        <v>0</v>
      </c>
      <c r="B369" s="33">
        <f>'Point B RAW Results'!H368+'Point B RAW Results'!M368+'Point B RAW Results'!R368+'Point B RAW Results'!W368</f>
        <v>0</v>
      </c>
      <c r="C369" s="33">
        <f>'Point B RAW Results'!I368+'Point B RAW Results'!N368+'Point B RAW Results'!S368+'Point B RAW Results'!X368</f>
        <v>0</v>
      </c>
      <c r="D369" s="33">
        <f>('Point B RAW Results'!J368+'Point B RAW Results'!K368+'Point B RAW Results'!O368+'Point B RAW Results'!P368+'Point B RAW Results'!T368+'Point B RAW Results'!U368+'Point B RAW Results'!Y368+'Point B RAW Results'!Z368)/2</f>
        <v>0</v>
      </c>
      <c r="E369" s="33">
        <f>'Point B RAW Results'!L368+'Point B RAW Results'!Q368+'Point B RAW Results'!V368+'Point B RAW Results'!AA368</f>
        <v>0</v>
      </c>
      <c r="F369" s="41"/>
    </row>
    <row r="370" spans="1:6" x14ac:dyDescent="0.35">
      <c r="A370" s="32">
        <f>'Point B RAW Results'!A369</f>
        <v>0</v>
      </c>
      <c r="B370" s="33">
        <f>'Point B RAW Results'!H369+'Point B RAW Results'!M369+'Point B RAW Results'!R369+'Point B RAW Results'!W369</f>
        <v>0</v>
      </c>
      <c r="C370" s="33">
        <f>'Point B RAW Results'!I369+'Point B RAW Results'!N369+'Point B RAW Results'!S369+'Point B RAW Results'!X369</f>
        <v>0</v>
      </c>
      <c r="D370" s="33">
        <f>('Point B RAW Results'!J369+'Point B RAW Results'!K369+'Point B RAW Results'!O369+'Point B RAW Results'!P369+'Point B RAW Results'!T369+'Point B RAW Results'!U369+'Point B RAW Results'!Y369+'Point B RAW Results'!Z369)/2</f>
        <v>0</v>
      </c>
      <c r="E370" s="33">
        <f>'Point B RAW Results'!L369+'Point B RAW Results'!Q369+'Point B RAW Results'!V369+'Point B RAW Results'!AA369</f>
        <v>0</v>
      </c>
      <c r="F370" s="41"/>
    </row>
    <row r="371" spans="1:6" x14ac:dyDescent="0.35">
      <c r="A371" s="32">
        <f>'Point B RAW Results'!A370</f>
        <v>0</v>
      </c>
      <c r="B371" s="33">
        <f>'Point B RAW Results'!H370+'Point B RAW Results'!M370+'Point B RAW Results'!R370+'Point B RAW Results'!W370</f>
        <v>0</v>
      </c>
      <c r="C371" s="33">
        <f>'Point B RAW Results'!I370+'Point B RAW Results'!N370+'Point B RAW Results'!S370+'Point B RAW Results'!X370</f>
        <v>0</v>
      </c>
      <c r="D371" s="33">
        <f>('Point B RAW Results'!J370+'Point B RAW Results'!K370+'Point B RAW Results'!O370+'Point B RAW Results'!P370+'Point B RAW Results'!T370+'Point B RAW Results'!U370+'Point B RAW Results'!Y370+'Point B RAW Results'!Z370)/2</f>
        <v>0</v>
      </c>
      <c r="E371" s="33">
        <f>'Point B RAW Results'!L370+'Point B RAW Results'!Q370+'Point B RAW Results'!V370+'Point B RAW Results'!AA370</f>
        <v>0</v>
      </c>
      <c r="F371" s="41"/>
    </row>
    <row r="372" spans="1:6" x14ac:dyDescent="0.35">
      <c r="A372" s="32">
        <f>'Point B RAW Results'!A371</f>
        <v>0</v>
      </c>
      <c r="B372" s="33">
        <f>'Point B RAW Results'!H371+'Point B RAW Results'!M371+'Point B RAW Results'!R371+'Point B RAW Results'!W371</f>
        <v>0</v>
      </c>
      <c r="C372" s="33">
        <f>'Point B RAW Results'!I371+'Point B RAW Results'!N371+'Point B RAW Results'!S371+'Point B RAW Results'!X371</f>
        <v>0</v>
      </c>
      <c r="D372" s="33">
        <f>('Point B RAW Results'!J371+'Point B RAW Results'!K371+'Point B RAW Results'!O371+'Point B RAW Results'!P371+'Point B RAW Results'!T371+'Point B RAW Results'!U371+'Point B RAW Results'!Y371+'Point B RAW Results'!Z371)/2</f>
        <v>0</v>
      </c>
      <c r="E372" s="33">
        <f>'Point B RAW Results'!L371+'Point B RAW Results'!Q371+'Point B RAW Results'!V371+'Point B RAW Results'!AA371</f>
        <v>0</v>
      </c>
      <c r="F372" s="41"/>
    </row>
    <row r="373" spans="1:6" x14ac:dyDescent="0.35">
      <c r="A373" s="32">
        <f>'Point B RAW Results'!A372</f>
        <v>0</v>
      </c>
      <c r="B373" s="33">
        <f>'Point B RAW Results'!H372+'Point B RAW Results'!M372+'Point B RAW Results'!R372+'Point B RAW Results'!W372</f>
        <v>0</v>
      </c>
      <c r="C373" s="33">
        <f>'Point B RAW Results'!I372+'Point B RAW Results'!N372+'Point B RAW Results'!S372+'Point B RAW Results'!X372</f>
        <v>0</v>
      </c>
      <c r="D373" s="33">
        <f>('Point B RAW Results'!J372+'Point B RAW Results'!K372+'Point B RAW Results'!O372+'Point B RAW Results'!P372+'Point B RAW Results'!T372+'Point B RAW Results'!U372+'Point B RAW Results'!Y372+'Point B RAW Results'!Z372)/2</f>
        <v>0</v>
      </c>
      <c r="E373" s="33">
        <f>'Point B RAW Results'!L372+'Point B RAW Results'!Q372+'Point B RAW Results'!V372+'Point B RAW Results'!AA372</f>
        <v>0</v>
      </c>
      <c r="F373" s="41"/>
    </row>
    <row r="374" spans="1:6" x14ac:dyDescent="0.35">
      <c r="A374" s="32">
        <f>'Point B RAW Results'!A373</f>
        <v>0</v>
      </c>
      <c r="B374" s="33">
        <f>'Point B RAW Results'!H373+'Point B RAW Results'!M373+'Point B RAW Results'!R373+'Point B RAW Results'!W373</f>
        <v>0</v>
      </c>
      <c r="C374" s="33">
        <f>'Point B RAW Results'!I373+'Point B RAW Results'!N373+'Point B RAW Results'!S373+'Point B RAW Results'!X373</f>
        <v>0</v>
      </c>
      <c r="D374" s="33">
        <f>('Point B RAW Results'!J373+'Point B RAW Results'!K373+'Point B RAW Results'!O373+'Point B RAW Results'!P373+'Point B RAW Results'!T373+'Point B RAW Results'!U373+'Point B RAW Results'!Y373+'Point B RAW Results'!Z373)/2</f>
        <v>0</v>
      </c>
      <c r="E374" s="33">
        <f>'Point B RAW Results'!L373+'Point B RAW Results'!Q373+'Point B RAW Results'!V373+'Point B RAW Results'!AA373</f>
        <v>0</v>
      </c>
      <c r="F374" s="41"/>
    </row>
    <row r="375" spans="1:6" x14ac:dyDescent="0.35">
      <c r="A375" s="32">
        <f>'Point B RAW Results'!A374</f>
        <v>0</v>
      </c>
      <c r="B375" s="33">
        <f>'Point B RAW Results'!H374+'Point B RAW Results'!M374+'Point B RAW Results'!R374+'Point B RAW Results'!W374</f>
        <v>0</v>
      </c>
      <c r="C375" s="33">
        <f>'Point B RAW Results'!I374+'Point B RAW Results'!N374+'Point B RAW Results'!S374+'Point B RAW Results'!X374</f>
        <v>0</v>
      </c>
      <c r="D375" s="33">
        <f>('Point B RAW Results'!J374+'Point B RAW Results'!K374+'Point B RAW Results'!O374+'Point B RAW Results'!P374+'Point B RAW Results'!T374+'Point B RAW Results'!U374+'Point B RAW Results'!Y374+'Point B RAW Results'!Z374)/2</f>
        <v>0</v>
      </c>
      <c r="E375" s="33">
        <f>'Point B RAW Results'!L374+'Point B RAW Results'!Q374+'Point B RAW Results'!V374+'Point B RAW Results'!AA374</f>
        <v>0</v>
      </c>
      <c r="F375" s="41"/>
    </row>
    <row r="376" spans="1:6" x14ac:dyDescent="0.35">
      <c r="A376" s="32">
        <f>'Point B RAW Results'!A375</f>
        <v>0</v>
      </c>
      <c r="B376" s="33">
        <f>'Point B RAW Results'!H375+'Point B RAW Results'!M375+'Point B RAW Results'!R375+'Point B RAW Results'!W375</f>
        <v>0</v>
      </c>
      <c r="C376" s="33">
        <f>'Point B RAW Results'!I375+'Point B RAW Results'!N375+'Point B RAW Results'!S375+'Point B RAW Results'!X375</f>
        <v>0</v>
      </c>
      <c r="D376" s="33">
        <f>('Point B RAW Results'!J375+'Point B RAW Results'!K375+'Point B RAW Results'!O375+'Point B RAW Results'!P375+'Point B RAW Results'!T375+'Point B RAW Results'!U375+'Point B RAW Results'!Y375+'Point B RAW Results'!Z375)/2</f>
        <v>0</v>
      </c>
      <c r="E376" s="33">
        <f>'Point B RAW Results'!L375+'Point B RAW Results'!Q375+'Point B RAW Results'!V375+'Point B RAW Results'!AA375</f>
        <v>0</v>
      </c>
      <c r="F376" s="41"/>
    </row>
    <row r="377" spans="1:6" x14ac:dyDescent="0.35">
      <c r="A377" s="32">
        <f>'Point B RAW Results'!A376</f>
        <v>0</v>
      </c>
      <c r="B377" s="33">
        <f>'Point B RAW Results'!H376+'Point B RAW Results'!M376+'Point B RAW Results'!R376+'Point B RAW Results'!W376</f>
        <v>0</v>
      </c>
      <c r="C377" s="33">
        <f>'Point B RAW Results'!I376+'Point B RAW Results'!N376+'Point B RAW Results'!S376+'Point B RAW Results'!X376</f>
        <v>0</v>
      </c>
      <c r="D377" s="33">
        <f>('Point B RAW Results'!J376+'Point B RAW Results'!K376+'Point B RAW Results'!O376+'Point B RAW Results'!P376+'Point B RAW Results'!T376+'Point B RAW Results'!U376+'Point B RAW Results'!Y376+'Point B RAW Results'!Z376)/2</f>
        <v>0</v>
      </c>
      <c r="E377" s="33">
        <f>'Point B RAW Results'!L376+'Point B RAW Results'!Q376+'Point B RAW Results'!V376+'Point B RAW Results'!AA376</f>
        <v>0</v>
      </c>
      <c r="F377" s="41"/>
    </row>
    <row r="378" spans="1:6" x14ac:dyDescent="0.35">
      <c r="A378" s="32">
        <f>'Point B RAW Results'!A377</f>
        <v>0</v>
      </c>
      <c r="B378" s="33">
        <f>'Point B RAW Results'!H377+'Point B RAW Results'!M377+'Point B RAW Results'!R377+'Point B RAW Results'!W377</f>
        <v>0</v>
      </c>
      <c r="C378" s="33">
        <f>'Point B RAW Results'!I377+'Point B RAW Results'!N377+'Point B RAW Results'!S377+'Point B RAW Results'!X377</f>
        <v>0</v>
      </c>
      <c r="D378" s="33">
        <f>('Point B RAW Results'!J377+'Point B RAW Results'!K377+'Point B RAW Results'!O377+'Point B RAW Results'!P377+'Point B RAW Results'!T377+'Point B RAW Results'!U377+'Point B RAW Results'!Y377+'Point B RAW Results'!Z377)/2</f>
        <v>0</v>
      </c>
      <c r="E378" s="33">
        <f>'Point B RAW Results'!L377+'Point B RAW Results'!Q377+'Point B RAW Results'!V377+'Point B RAW Results'!AA377</f>
        <v>0</v>
      </c>
      <c r="F378" s="41"/>
    </row>
    <row r="379" spans="1:6" x14ac:dyDescent="0.35">
      <c r="A379" s="32">
        <f>'Point B RAW Results'!A378</f>
        <v>0</v>
      </c>
      <c r="B379" s="33">
        <f>'Point B RAW Results'!H378+'Point B RAW Results'!M378+'Point B RAW Results'!R378+'Point B RAW Results'!W378</f>
        <v>0</v>
      </c>
      <c r="C379" s="33">
        <f>'Point B RAW Results'!I378+'Point B RAW Results'!N378+'Point B RAW Results'!S378+'Point B RAW Results'!X378</f>
        <v>0</v>
      </c>
      <c r="D379" s="33">
        <f>('Point B RAW Results'!J378+'Point B RAW Results'!K378+'Point B RAW Results'!O378+'Point B RAW Results'!P378+'Point B RAW Results'!T378+'Point B RAW Results'!U378+'Point B RAW Results'!Y378+'Point B RAW Results'!Z378)/2</f>
        <v>0</v>
      </c>
      <c r="E379" s="33">
        <f>'Point B RAW Results'!L378+'Point B RAW Results'!Q378+'Point B RAW Results'!V378+'Point B RAW Results'!AA378</f>
        <v>0</v>
      </c>
      <c r="F379" s="41"/>
    </row>
    <row r="380" spans="1:6" x14ac:dyDescent="0.35">
      <c r="A380" s="32">
        <f>'Point B RAW Results'!A379</f>
        <v>0</v>
      </c>
      <c r="B380" s="33">
        <f>'Point B RAW Results'!H379+'Point B RAW Results'!M379+'Point B RAW Results'!R379+'Point B RAW Results'!W379</f>
        <v>0</v>
      </c>
      <c r="C380" s="33">
        <f>'Point B RAW Results'!I379+'Point B RAW Results'!N379+'Point B RAW Results'!S379+'Point B RAW Results'!X379</f>
        <v>0</v>
      </c>
      <c r="D380" s="33">
        <f>('Point B RAW Results'!J379+'Point B RAW Results'!K379+'Point B RAW Results'!O379+'Point B RAW Results'!P379+'Point B RAW Results'!T379+'Point B RAW Results'!U379+'Point B RAW Results'!Y379+'Point B RAW Results'!Z379)/2</f>
        <v>0</v>
      </c>
      <c r="E380" s="33">
        <f>'Point B RAW Results'!L379+'Point B RAW Results'!Q379+'Point B RAW Results'!V379+'Point B RAW Results'!AA379</f>
        <v>0</v>
      </c>
      <c r="F380" s="41"/>
    </row>
    <row r="381" spans="1:6" x14ac:dyDescent="0.35">
      <c r="A381" s="32">
        <f>'Point B RAW Results'!A380</f>
        <v>0</v>
      </c>
      <c r="B381" s="33">
        <f>'Point B RAW Results'!H380+'Point B RAW Results'!M380+'Point B RAW Results'!R380+'Point B RAW Results'!W380</f>
        <v>0</v>
      </c>
      <c r="C381" s="33">
        <f>'Point B RAW Results'!I380+'Point B RAW Results'!N380+'Point B RAW Results'!S380+'Point B RAW Results'!X380</f>
        <v>0</v>
      </c>
      <c r="D381" s="33">
        <f>('Point B RAW Results'!J380+'Point B RAW Results'!K380+'Point B RAW Results'!O380+'Point B RAW Results'!P380+'Point B RAW Results'!T380+'Point B RAW Results'!U380+'Point B RAW Results'!Y380+'Point B RAW Results'!Z380)/2</f>
        <v>0</v>
      </c>
      <c r="E381" s="33">
        <f>'Point B RAW Results'!L380+'Point B RAW Results'!Q380+'Point B RAW Results'!V380+'Point B RAW Results'!AA380</f>
        <v>0</v>
      </c>
      <c r="F381" s="41"/>
    </row>
    <row r="382" spans="1:6" x14ac:dyDescent="0.35">
      <c r="A382" s="32">
        <f>'Point B RAW Results'!A381</f>
        <v>0</v>
      </c>
      <c r="B382" s="33">
        <f>'Point B RAW Results'!H381+'Point B RAW Results'!M381+'Point B RAW Results'!R381+'Point B RAW Results'!W381</f>
        <v>0</v>
      </c>
      <c r="C382" s="33">
        <f>'Point B RAW Results'!I381+'Point B RAW Results'!N381+'Point B RAW Results'!S381+'Point B RAW Results'!X381</f>
        <v>0</v>
      </c>
      <c r="D382" s="33">
        <f>('Point B RAW Results'!J381+'Point B RAW Results'!K381+'Point B RAW Results'!O381+'Point B RAW Results'!P381+'Point B RAW Results'!T381+'Point B RAW Results'!U381+'Point B RAW Results'!Y381+'Point B RAW Results'!Z381)/2</f>
        <v>0</v>
      </c>
      <c r="E382" s="33">
        <f>'Point B RAW Results'!L381+'Point B RAW Results'!Q381+'Point B RAW Results'!V381+'Point B RAW Results'!AA381</f>
        <v>0</v>
      </c>
      <c r="F382" s="41"/>
    </row>
    <row r="383" spans="1:6" x14ac:dyDescent="0.35">
      <c r="A383" s="32">
        <f>'Point B RAW Results'!A382</f>
        <v>0</v>
      </c>
      <c r="B383" s="33">
        <f>'Point B RAW Results'!H382+'Point B RAW Results'!M382+'Point B RAW Results'!R382+'Point B RAW Results'!W382</f>
        <v>0</v>
      </c>
      <c r="C383" s="33">
        <f>'Point B RAW Results'!I382+'Point B RAW Results'!N382+'Point B RAW Results'!S382+'Point B RAW Results'!X382</f>
        <v>0</v>
      </c>
      <c r="D383" s="33">
        <f>('Point B RAW Results'!J382+'Point B RAW Results'!K382+'Point B RAW Results'!O382+'Point B RAW Results'!P382+'Point B RAW Results'!T382+'Point B RAW Results'!U382+'Point B RAW Results'!Y382+'Point B RAW Results'!Z382)/2</f>
        <v>0</v>
      </c>
      <c r="E383" s="33">
        <f>'Point B RAW Results'!L382+'Point B RAW Results'!Q382+'Point B RAW Results'!V382+'Point B RAW Results'!AA382</f>
        <v>0</v>
      </c>
      <c r="F383" s="41"/>
    </row>
    <row r="384" spans="1:6" x14ac:dyDescent="0.35">
      <c r="A384" s="32">
        <f>'Point B RAW Results'!A383</f>
        <v>0</v>
      </c>
      <c r="B384" s="33">
        <f>'Point B RAW Results'!H383+'Point B RAW Results'!M383+'Point B RAW Results'!R383+'Point B RAW Results'!W383</f>
        <v>0</v>
      </c>
      <c r="C384" s="33">
        <f>'Point B RAW Results'!I383+'Point B RAW Results'!N383+'Point B RAW Results'!S383+'Point B RAW Results'!X383</f>
        <v>0</v>
      </c>
      <c r="D384" s="33">
        <f>('Point B RAW Results'!J383+'Point B RAW Results'!K383+'Point B RAW Results'!O383+'Point B RAW Results'!P383+'Point B RAW Results'!T383+'Point B RAW Results'!U383+'Point B RAW Results'!Y383+'Point B RAW Results'!Z383)/2</f>
        <v>0</v>
      </c>
      <c r="E384" s="33">
        <f>'Point B RAW Results'!L383+'Point B RAW Results'!Q383+'Point B RAW Results'!V383+'Point B RAW Results'!AA383</f>
        <v>0</v>
      </c>
      <c r="F384" s="41"/>
    </row>
    <row r="385" spans="1:6" x14ac:dyDescent="0.35">
      <c r="A385" s="32">
        <f>'Point B RAW Results'!A384</f>
        <v>0</v>
      </c>
      <c r="B385" s="33">
        <f>'Point B RAW Results'!H384+'Point B RAW Results'!M384+'Point B RAW Results'!R384+'Point B RAW Results'!W384</f>
        <v>0</v>
      </c>
      <c r="C385" s="33">
        <f>'Point B RAW Results'!I384+'Point B RAW Results'!N384+'Point B RAW Results'!S384+'Point B RAW Results'!X384</f>
        <v>0</v>
      </c>
      <c r="D385" s="33">
        <f>('Point B RAW Results'!J384+'Point B RAW Results'!K384+'Point B RAW Results'!O384+'Point B RAW Results'!P384+'Point B RAW Results'!T384+'Point B RAW Results'!U384+'Point B RAW Results'!Y384+'Point B RAW Results'!Z384)/2</f>
        <v>0</v>
      </c>
      <c r="E385" s="33">
        <f>'Point B RAW Results'!L384+'Point B RAW Results'!Q384+'Point B RAW Results'!V384+'Point B RAW Results'!AA384</f>
        <v>0</v>
      </c>
      <c r="F385" s="41"/>
    </row>
    <row r="386" spans="1:6" x14ac:dyDescent="0.35">
      <c r="A386" s="32">
        <f>'Point B RAW Results'!A385</f>
        <v>0</v>
      </c>
      <c r="B386" s="33">
        <f>'Point B RAW Results'!H385+'Point B RAW Results'!M385+'Point B RAW Results'!R385+'Point B RAW Results'!W385</f>
        <v>0</v>
      </c>
      <c r="C386" s="33">
        <f>'Point B RAW Results'!I385+'Point B RAW Results'!N385+'Point B RAW Results'!S385+'Point B RAW Results'!X385</f>
        <v>0</v>
      </c>
      <c r="D386" s="33">
        <f>('Point B RAW Results'!J385+'Point B RAW Results'!K385+'Point B RAW Results'!O385+'Point B RAW Results'!P385+'Point B RAW Results'!T385+'Point B RAW Results'!U385+'Point B RAW Results'!Y385+'Point B RAW Results'!Z385)/2</f>
        <v>0</v>
      </c>
      <c r="E386" s="33">
        <f>'Point B RAW Results'!L385+'Point B RAW Results'!Q385+'Point B RAW Results'!V385+'Point B RAW Results'!AA385</f>
        <v>0</v>
      </c>
      <c r="F386" s="41"/>
    </row>
    <row r="387" spans="1:6" x14ac:dyDescent="0.35">
      <c r="A387" s="32">
        <f>'Point B RAW Results'!A386</f>
        <v>0</v>
      </c>
      <c r="B387" s="33">
        <f>'Point B RAW Results'!H386+'Point B RAW Results'!M386+'Point B RAW Results'!R386+'Point B RAW Results'!W386</f>
        <v>0</v>
      </c>
      <c r="C387" s="33">
        <f>'Point B RAW Results'!I386+'Point B RAW Results'!N386+'Point B RAW Results'!S386+'Point B RAW Results'!X386</f>
        <v>0</v>
      </c>
      <c r="D387" s="33">
        <f>('Point B RAW Results'!J386+'Point B RAW Results'!K386+'Point B RAW Results'!O386+'Point B RAW Results'!P386+'Point B RAW Results'!T386+'Point B RAW Results'!U386+'Point B RAW Results'!Y386+'Point B RAW Results'!Z386)/2</f>
        <v>0</v>
      </c>
      <c r="E387" s="33">
        <f>'Point B RAW Results'!L386+'Point B RAW Results'!Q386+'Point B RAW Results'!V386+'Point B RAW Results'!AA386</f>
        <v>0</v>
      </c>
      <c r="F387" s="41"/>
    </row>
    <row r="388" spans="1:6" x14ac:dyDescent="0.35">
      <c r="A388" s="32">
        <f>'Point B RAW Results'!A387</f>
        <v>0</v>
      </c>
      <c r="B388" s="33">
        <f>'Point B RAW Results'!H387+'Point B RAW Results'!M387+'Point B RAW Results'!R387+'Point B RAW Results'!W387</f>
        <v>0</v>
      </c>
      <c r="C388" s="33">
        <f>'Point B RAW Results'!I387+'Point B RAW Results'!N387+'Point B RAW Results'!S387+'Point B RAW Results'!X387</f>
        <v>0</v>
      </c>
      <c r="D388" s="33">
        <f>('Point B RAW Results'!J387+'Point B RAW Results'!K387+'Point B RAW Results'!O387+'Point B RAW Results'!P387+'Point B RAW Results'!T387+'Point B RAW Results'!U387+'Point B RAW Results'!Y387+'Point B RAW Results'!Z387)/2</f>
        <v>0</v>
      </c>
      <c r="E388" s="33">
        <f>'Point B RAW Results'!L387+'Point B RAW Results'!Q387+'Point B RAW Results'!V387+'Point B RAW Results'!AA387</f>
        <v>0</v>
      </c>
      <c r="F388" s="41"/>
    </row>
    <row r="389" spans="1:6" x14ac:dyDescent="0.35">
      <c r="A389" s="32">
        <f>'Point B RAW Results'!A388</f>
        <v>0</v>
      </c>
      <c r="B389" s="33">
        <f>'Point B RAW Results'!H388+'Point B RAW Results'!M388+'Point B RAW Results'!R388+'Point B RAW Results'!W388</f>
        <v>0</v>
      </c>
      <c r="C389" s="33">
        <f>'Point B RAW Results'!I388+'Point B RAW Results'!N388+'Point B RAW Results'!S388+'Point B RAW Results'!X388</f>
        <v>0</v>
      </c>
      <c r="D389" s="33">
        <f>('Point B RAW Results'!J388+'Point B RAW Results'!K388+'Point B RAW Results'!O388+'Point B RAW Results'!P388+'Point B RAW Results'!T388+'Point B RAW Results'!U388+'Point B RAW Results'!Y388+'Point B RAW Results'!Z388)/2</f>
        <v>0</v>
      </c>
      <c r="E389" s="33">
        <f>'Point B RAW Results'!L388+'Point B RAW Results'!Q388+'Point B RAW Results'!V388+'Point B RAW Results'!AA388</f>
        <v>0</v>
      </c>
      <c r="F389" s="41"/>
    </row>
    <row r="390" spans="1:6" x14ac:dyDescent="0.35">
      <c r="A390" s="32">
        <f>'Point B RAW Results'!A389</f>
        <v>0</v>
      </c>
      <c r="B390" s="33">
        <f>'Point B RAW Results'!H389+'Point B RAW Results'!M389+'Point B RAW Results'!R389+'Point B RAW Results'!W389</f>
        <v>0</v>
      </c>
      <c r="C390" s="33">
        <f>'Point B RAW Results'!I389+'Point B RAW Results'!N389+'Point B RAW Results'!S389+'Point B RAW Results'!X389</f>
        <v>0</v>
      </c>
      <c r="D390" s="33">
        <f>('Point B RAW Results'!J389+'Point B RAW Results'!K389+'Point B RAW Results'!O389+'Point B RAW Results'!P389+'Point B RAW Results'!T389+'Point B RAW Results'!U389+'Point B RAW Results'!Y389+'Point B RAW Results'!Z389)/2</f>
        <v>0</v>
      </c>
      <c r="E390" s="33">
        <f>'Point B RAW Results'!L389+'Point B RAW Results'!Q389+'Point B RAW Results'!V389+'Point B RAW Results'!AA389</f>
        <v>0</v>
      </c>
      <c r="F390" s="41"/>
    </row>
    <row r="391" spans="1:6" x14ac:dyDescent="0.35">
      <c r="A391" s="32">
        <f>'Point B RAW Results'!A390</f>
        <v>0</v>
      </c>
      <c r="B391" s="33">
        <f>'Point B RAW Results'!H390+'Point B RAW Results'!M390+'Point B RAW Results'!R390+'Point B RAW Results'!W390</f>
        <v>0</v>
      </c>
      <c r="C391" s="33">
        <f>'Point B RAW Results'!I390+'Point B RAW Results'!N390+'Point B RAW Results'!S390+'Point B RAW Results'!X390</f>
        <v>0</v>
      </c>
      <c r="D391" s="33">
        <f>('Point B RAW Results'!J390+'Point B RAW Results'!K390+'Point B RAW Results'!O390+'Point B RAW Results'!P390+'Point B RAW Results'!T390+'Point B RAW Results'!U390+'Point B RAW Results'!Y390+'Point B RAW Results'!Z390)/2</f>
        <v>0</v>
      </c>
      <c r="E391" s="33">
        <f>'Point B RAW Results'!L390+'Point B RAW Results'!Q390+'Point B RAW Results'!V390+'Point B RAW Results'!AA390</f>
        <v>0</v>
      </c>
      <c r="F391" s="41"/>
    </row>
    <row r="392" spans="1:6" x14ac:dyDescent="0.35">
      <c r="A392" s="32">
        <f>'Point B RAW Results'!A391</f>
        <v>0</v>
      </c>
      <c r="B392" s="33">
        <f>'Point B RAW Results'!H391+'Point B RAW Results'!M391+'Point B RAW Results'!R391+'Point B RAW Results'!W391</f>
        <v>0</v>
      </c>
      <c r="C392" s="33">
        <f>'Point B RAW Results'!I391+'Point B RAW Results'!N391+'Point B RAW Results'!S391+'Point B RAW Results'!X391</f>
        <v>0</v>
      </c>
      <c r="D392" s="33">
        <f>('Point B RAW Results'!J391+'Point B RAW Results'!K391+'Point B RAW Results'!O391+'Point B RAW Results'!P391+'Point B RAW Results'!T391+'Point B RAW Results'!U391+'Point B RAW Results'!Y391+'Point B RAW Results'!Z391)/2</f>
        <v>0</v>
      </c>
      <c r="E392" s="33">
        <f>'Point B RAW Results'!L391+'Point B RAW Results'!Q391+'Point B RAW Results'!V391+'Point B RAW Results'!AA391</f>
        <v>0</v>
      </c>
      <c r="F392" s="41"/>
    </row>
    <row r="393" spans="1:6" x14ac:dyDescent="0.35">
      <c r="A393" s="32">
        <f>'Point B RAW Results'!A392</f>
        <v>0</v>
      </c>
      <c r="B393" s="33">
        <f>'Point B RAW Results'!H392+'Point B RAW Results'!M392+'Point B RAW Results'!R392+'Point B RAW Results'!W392</f>
        <v>0</v>
      </c>
      <c r="C393" s="33">
        <f>'Point B RAW Results'!I392+'Point B RAW Results'!N392+'Point B RAW Results'!S392+'Point B RAW Results'!X392</f>
        <v>0</v>
      </c>
      <c r="D393" s="33">
        <f>('Point B RAW Results'!J392+'Point B RAW Results'!K392+'Point B RAW Results'!O392+'Point B RAW Results'!P392+'Point B RAW Results'!T392+'Point B RAW Results'!U392+'Point B RAW Results'!Y392+'Point B RAW Results'!Z392)/2</f>
        <v>0</v>
      </c>
      <c r="E393" s="33">
        <f>'Point B RAW Results'!L392+'Point B RAW Results'!Q392+'Point B RAW Results'!V392+'Point B RAW Results'!AA392</f>
        <v>0</v>
      </c>
      <c r="F393" s="41"/>
    </row>
    <row r="394" spans="1:6" x14ac:dyDescent="0.35">
      <c r="A394" s="32">
        <f>'Point B RAW Results'!A393</f>
        <v>0</v>
      </c>
      <c r="B394" s="33">
        <f>'Point B RAW Results'!H393+'Point B RAW Results'!M393+'Point B RAW Results'!R393+'Point B RAW Results'!W393</f>
        <v>0</v>
      </c>
      <c r="C394" s="33">
        <f>'Point B RAW Results'!I393+'Point B RAW Results'!N393+'Point B RAW Results'!S393+'Point B RAW Results'!X393</f>
        <v>0</v>
      </c>
      <c r="D394" s="33">
        <f>('Point B RAW Results'!J393+'Point B RAW Results'!K393+'Point B RAW Results'!O393+'Point B RAW Results'!P393+'Point B RAW Results'!T393+'Point B RAW Results'!U393+'Point B RAW Results'!Y393+'Point B RAW Results'!Z393)/2</f>
        <v>0</v>
      </c>
      <c r="E394" s="33">
        <f>'Point B RAW Results'!L393+'Point B RAW Results'!Q393+'Point B RAW Results'!V393+'Point B RAW Results'!AA393</f>
        <v>0</v>
      </c>
      <c r="F394" s="41"/>
    </row>
    <row r="395" spans="1:6" x14ac:dyDescent="0.35">
      <c r="A395" s="32">
        <f>'Point B RAW Results'!A394</f>
        <v>0</v>
      </c>
      <c r="B395" s="33">
        <f>'Point B RAW Results'!H394+'Point B RAW Results'!M394+'Point B RAW Results'!R394+'Point B RAW Results'!W394</f>
        <v>0</v>
      </c>
      <c r="C395" s="33">
        <f>'Point B RAW Results'!I394+'Point B RAW Results'!N394+'Point B RAW Results'!S394+'Point B RAW Results'!X394</f>
        <v>0</v>
      </c>
      <c r="D395" s="33">
        <f>('Point B RAW Results'!J394+'Point B RAW Results'!K394+'Point B RAW Results'!O394+'Point B RAW Results'!P394+'Point B RAW Results'!T394+'Point B RAW Results'!U394+'Point B RAW Results'!Y394+'Point B RAW Results'!Z394)/2</f>
        <v>0</v>
      </c>
      <c r="E395" s="33">
        <f>'Point B RAW Results'!L394+'Point B RAW Results'!Q394+'Point B RAW Results'!V394+'Point B RAW Results'!AA394</f>
        <v>0</v>
      </c>
      <c r="F395" s="41"/>
    </row>
    <row r="396" spans="1:6" x14ac:dyDescent="0.35">
      <c r="A396" s="32">
        <f>'Point B RAW Results'!A395</f>
        <v>0</v>
      </c>
      <c r="B396" s="33">
        <f>'Point B RAW Results'!H395+'Point B RAW Results'!M395+'Point B RAW Results'!R395+'Point B RAW Results'!W395</f>
        <v>0</v>
      </c>
      <c r="C396" s="33">
        <f>'Point B RAW Results'!I395+'Point B RAW Results'!N395+'Point B RAW Results'!S395+'Point B RAW Results'!X395</f>
        <v>0</v>
      </c>
      <c r="D396" s="33">
        <f>('Point B RAW Results'!J395+'Point B RAW Results'!K395+'Point B RAW Results'!O395+'Point B RAW Results'!P395+'Point B RAW Results'!T395+'Point B RAW Results'!U395+'Point B RAW Results'!Y395+'Point B RAW Results'!Z395)/2</f>
        <v>0</v>
      </c>
      <c r="E396" s="33">
        <f>'Point B RAW Results'!L395+'Point B RAW Results'!Q395+'Point B RAW Results'!V395+'Point B RAW Results'!AA395</f>
        <v>0</v>
      </c>
      <c r="F396" s="41"/>
    </row>
    <row r="397" spans="1:6" x14ac:dyDescent="0.35">
      <c r="A397" s="32">
        <f>'Point B RAW Results'!A396</f>
        <v>0</v>
      </c>
      <c r="B397" s="33">
        <f>'Point B RAW Results'!H396+'Point B RAW Results'!M396+'Point B RAW Results'!R396+'Point B RAW Results'!W396</f>
        <v>0</v>
      </c>
      <c r="C397" s="33">
        <f>'Point B RAW Results'!I396+'Point B RAW Results'!N396+'Point B RAW Results'!S396+'Point B RAW Results'!X396</f>
        <v>0</v>
      </c>
      <c r="D397" s="33">
        <f>('Point B RAW Results'!J396+'Point B RAW Results'!K396+'Point B RAW Results'!O396+'Point B RAW Results'!P396+'Point B RAW Results'!T396+'Point B RAW Results'!U396+'Point B RAW Results'!Y396+'Point B RAW Results'!Z396)/2</f>
        <v>0</v>
      </c>
      <c r="E397" s="33">
        <f>'Point B RAW Results'!L396+'Point B RAW Results'!Q396+'Point B RAW Results'!V396+'Point B RAW Results'!AA396</f>
        <v>0</v>
      </c>
      <c r="F397" s="41"/>
    </row>
    <row r="398" spans="1:6" x14ac:dyDescent="0.35">
      <c r="A398" s="32">
        <f>'Point B RAW Results'!A397</f>
        <v>0</v>
      </c>
      <c r="B398" s="33">
        <f>'Point B RAW Results'!H397+'Point B RAW Results'!M397+'Point B RAW Results'!R397+'Point B RAW Results'!W397</f>
        <v>0</v>
      </c>
      <c r="C398" s="33">
        <f>'Point B RAW Results'!I397+'Point B RAW Results'!N397+'Point B RAW Results'!S397+'Point B RAW Results'!X397</f>
        <v>0</v>
      </c>
      <c r="D398" s="33">
        <f>('Point B RAW Results'!J397+'Point B RAW Results'!K397+'Point B RAW Results'!O397+'Point B RAW Results'!P397+'Point B RAW Results'!T397+'Point B RAW Results'!U397+'Point B RAW Results'!Y397+'Point B RAW Results'!Z397)/2</f>
        <v>0</v>
      </c>
      <c r="E398" s="33">
        <f>'Point B RAW Results'!L397+'Point B RAW Results'!Q397+'Point B RAW Results'!V397+'Point B RAW Results'!AA397</f>
        <v>0</v>
      </c>
      <c r="F398" s="41"/>
    </row>
    <row r="399" spans="1:6" x14ac:dyDescent="0.35">
      <c r="A399" s="32">
        <f>'Point B RAW Results'!A398</f>
        <v>0</v>
      </c>
      <c r="B399" s="33">
        <f>'Point B RAW Results'!H398+'Point B RAW Results'!M398+'Point B RAW Results'!R398+'Point B RAW Results'!W398</f>
        <v>0</v>
      </c>
      <c r="C399" s="33">
        <f>'Point B RAW Results'!I398+'Point B RAW Results'!N398+'Point B RAW Results'!S398+'Point B RAW Results'!X398</f>
        <v>0</v>
      </c>
      <c r="D399" s="33">
        <f>('Point B RAW Results'!J398+'Point B RAW Results'!K398+'Point B RAW Results'!O398+'Point B RAW Results'!P398+'Point B RAW Results'!T398+'Point B RAW Results'!U398+'Point B RAW Results'!Y398+'Point B RAW Results'!Z398)/2</f>
        <v>0</v>
      </c>
      <c r="E399" s="33">
        <f>'Point B RAW Results'!L398+'Point B RAW Results'!Q398+'Point B RAW Results'!V398+'Point B RAW Results'!AA398</f>
        <v>0</v>
      </c>
      <c r="F399" s="41"/>
    </row>
    <row r="400" spans="1:6" x14ac:dyDescent="0.35">
      <c r="A400" s="32">
        <f>'Point B RAW Results'!A399</f>
        <v>0</v>
      </c>
      <c r="B400" s="33">
        <f>'Point B RAW Results'!H399+'Point B RAW Results'!M399+'Point B RAW Results'!R399+'Point B RAW Results'!W399</f>
        <v>0</v>
      </c>
      <c r="C400" s="33">
        <f>'Point B RAW Results'!I399+'Point B RAW Results'!N399+'Point B RAW Results'!S399+'Point B RAW Results'!X399</f>
        <v>0</v>
      </c>
      <c r="D400" s="33">
        <f>('Point B RAW Results'!J399+'Point B RAW Results'!K399+'Point B RAW Results'!O399+'Point B RAW Results'!P399+'Point B RAW Results'!T399+'Point B RAW Results'!U399+'Point B RAW Results'!Y399+'Point B RAW Results'!Z399)/2</f>
        <v>0</v>
      </c>
      <c r="E400" s="33">
        <f>'Point B RAW Results'!L399+'Point B RAW Results'!Q399+'Point B RAW Results'!V399+'Point B RAW Results'!AA399</f>
        <v>0</v>
      </c>
      <c r="F400" s="41"/>
    </row>
    <row r="401" spans="1:6" x14ac:dyDescent="0.35">
      <c r="A401" s="32">
        <f>'Point B RAW Results'!A400</f>
        <v>0</v>
      </c>
      <c r="B401" s="33">
        <f>'Point B RAW Results'!H400+'Point B RAW Results'!M400+'Point B RAW Results'!R400+'Point B RAW Results'!W400</f>
        <v>0</v>
      </c>
      <c r="C401" s="33">
        <f>'Point B RAW Results'!I400+'Point B RAW Results'!N400+'Point B RAW Results'!S400+'Point B RAW Results'!X400</f>
        <v>0</v>
      </c>
      <c r="D401" s="33">
        <f>('Point B RAW Results'!J400+'Point B RAW Results'!K400+'Point B RAW Results'!O400+'Point B RAW Results'!P400+'Point B RAW Results'!T400+'Point B RAW Results'!U400+'Point B RAW Results'!Y400+'Point B RAW Results'!Z400)/2</f>
        <v>0</v>
      </c>
      <c r="E401" s="33">
        <f>'Point B RAW Results'!L400+'Point B RAW Results'!Q400+'Point B RAW Results'!V400+'Point B RAW Results'!AA400</f>
        <v>0</v>
      </c>
      <c r="F401" s="41"/>
    </row>
    <row r="402" spans="1:6" x14ac:dyDescent="0.35">
      <c r="A402" s="32">
        <f>'Point B RAW Results'!A401</f>
        <v>0</v>
      </c>
      <c r="B402" s="33">
        <f>'Point B RAW Results'!H401+'Point B RAW Results'!M401+'Point B RAW Results'!R401+'Point B RAW Results'!W401</f>
        <v>0</v>
      </c>
      <c r="C402" s="33">
        <f>'Point B RAW Results'!I401+'Point B RAW Results'!N401+'Point B RAW Results'!S401+'Point B RAW Results'!X401</f>
        <v>0</v>
      </c>
      <c r="D402" s="33">
        <f>('Point B RAW Results'!J401+'Point B RAW Results'!K401+'Point B RAW Results'!O401+'Point B RAW Results'!P401+'Point B RAW Results'!T401+'Point B RAW Results'!U401+'Point B RAW Results'!Y401+'Point B RAW Results'!Z401)/2</f>
        <v>0</v>
      </c>
      <c r="E402" s="33">
        <f>'Point B RAW Results'!L401+'Point B RAW Results'!Q401+'Point B RAW Results'!V401+'Point B RAW Results'!AA401</f>
        <v>0</v>
      </c>
      <c r="F402" s="41"/>
    </row>
    <row r="403" spans="1:6" x14ac:dyDescent="0.35">
      <c r="A403" s="32">
        <f>'Point B RAW Results'!A402</f>
        <v>0</v>
      </c>
      <c r="B403" s="33">
        <f>'Point B RAW Results'!H402+'Point B RAW Results'!M402+'Point B RAW Results'!R402+'Point B RAW Results'!W402</f>
        <v>0</v>
      </c>
      <c r="C403" s="33">
        <f>'Point B RAW Results'!I402+'Point B RAW Results'!N402+'Point B RAW Results'!S402+'Point B RAW Results'!X402</f>
        <v>0</v>
      </c>
      <c r="D403" s="33">
        <f>('Point B RAW Results'!J402+'Point B RAW Results'!K402+'Point B RAW Results'!O402+'Point B RAW Results'!P402+'Point B RAW Results'!T402+'Point B RAW Results'!U402+'Point B RAW Results'!Y402+'Point B RAW Results'!Z402)/2</f>
        <v>0</v>
      </c>
      <c r="E403" s="33">
        <f>'Point B RAW Results'!L402+'Point B RAW Results'!Q402+'Point B RAW Results'!V402+'Point B RAW Results'!AA402</f>
        <v>0</v>
      </c>
      <c r="F403" s="41"/>
    </row>
    <row r="404" spans="1:6" x14ac:dyDescent="0.35">
      <c r="A404" s="32">
        <f>'Point B RAW Results'!A403</f>
        <v>0</v>
      </c>
      <c r="B404" s="33">
        <f>'Point B RAW Results'!H403+'Point B RAW Results'!M403+'Point B RAW Results'!R403+'Point B RAW Results'!W403</f>
        <v>0</v>
      </c>
      <c r="C404" s="33">
        <f>'Point B RAW Results'!I403+'Point B RAW Results'!N403+'Point B RAW Results'!S403+'Point B RAW Results'!X403</f>
        <v>0</v>
      </c>
      <c r="D404" s="33">
        <f>('Point B RAW Results'!J403+'Point B RAW Results'!K403+'Point B RAW Results'!O403+'Point B RAW Results'!P403+'Point B RAW Results'!T403+'Point B RAW Results'!U403+'Point B RAW Results'!Y403+'Point B RAW Results'!Z403)/2</f>
        <v>0</v>
      </c>
      <c r="E404" s="33">
        <f>'Point B RAW Results'!L403+'Point B RAW Results'!Q403+'Point B RAW Results'!V403+'Point B RAW Results'!AA403</f>
        <v>0</v>
      </c>
      <c r="F404" s="41"/>
    </row>
    <row r="405" spans="1:6" x14ac:dyDescent="0.35">
      <c r="A405" s="32">
        <f>'Point B RAW Results'!A404</f>
        <v>0</v>
      </c>
      <c r="B405" s="33">
        <f>'Point B RAW Results'!H404+'Point B RAW Results'!M404+'Point B RAW Results'!R404+'Point B RAW Results'!W404</f>
        <v>0</v>
      </c>
      <c r="C405" s="33">
        <f>'Point B RAW Results'!I404+'Point B RAW Results'!N404+'Point B RAW Results'!S404+'Point B RAW Results'!X404</f>
        <v>0</v>
      </c>
      <c r="D405" s="33">
        <f>('Point B RAW Results'!J404+'Point B RAW Results'!K404+'Point B RAW Results'!O404+'Point B RAW Results'!P404+'Point B RAW Results'!T404+'Point B RAW Results'!U404+'Point B RAW Results'!Y404+'Point B RAW Results'!Z404)/2</f>
        <v>0</v>
      </c>
      <c r="E405" s="33">
        <f>'Point B RAW Results'!L404+'Point B RAW Results'!Q404+'Point B RAW Results'!V404+'Point B RAW Results'!AA404</f>
        <v>0</v>
      </c>
      <c r="F405" s="41"/>
    </row>
    <row r="406" spans="1:6" x14ac:dyDescent="0.35">
      <c r="A406" s="32">
        <f>'Point B RAW Results'!A405</f>
        <v>0</v>
      </c>
      <c r="B406" s="33">
        <f>'Point B RAW Results'!H405+'Point B RAW Results'!M405+'Point B RAW Results'!R405+'Point B RAW Results'!W405</f>
        <v>0</v>
      </c>
      <c r="C406" s="33">
        <f>'Point B RAW Results'!I405+'Point B RAW Results'!N405+'Point B RAW Results'!S405+'Point B RAW Results'!X405</f>
        <v>0</v>
      </c>
      <c r="D406" s="33">
        <f>('Point B RAW Results'!J405+'Point B RAW Results'!K405+'Point B RAW Results'!O405+'Point B RAW Results'!P405+'Point B RAW Results'!T405+'Point B RAW Results'!U405+'Point B RAW Results'!Y405+'Point B RAW Results'!Z405)/2</f>
        <v>0</v>
      </c>
      <c r="E406" s="33">
        <f>'Point B RAW Results'!L405+'Point B RAW Results'!Q405+'Point B RAW Results'!V405+'Point B RAW Results'!AA405</f>
        <v>0</v>
      </c>
      <c r="F406" s="41"/>
    </row>
    <row r="407" spans="1:6" x14ac:dyDescent="0.35">
      <c r="A407" s="32">
        <f>'Point B RAW Results'!A406</f>
        <v>0</v>
      </c>
      <c r="B407" s="33">
        <f>'Point B RAW Results'!H406+'Point B RAW Results'!M406+'Point B RAW Results'!R406+'Point B RAW Results'!W406</f>
        <v>0</v>
      </c>
      <c r="C407" s="33">
        <f>'Point B RAW Results'!I406+'Point B RAW Results'!N406+'Point B RAW Results'!S406+'Point B RAW Results'!X406</f>
        <v>0</v>
      </c>
      <c r="D407" s="33">
        <f>('Point B RAW Results'!J406+'Point B RAW Results'!K406+'Point B RAW Results'!O406+'Point B RAW Results'!P406+'Point B RAW Results'!T406+'Point B RAW Results'!U406+'Point B RAW Results'!Y406+'Point B RAW Results'!Z406)/2</f>
        <v>0</v>
      </c>
      <c r="E407" s="33">
        <f>'Point B RAW Results'!L406+'Point B RAW Results'!Q406+'Point B RAW Results'!V406+'Point B RAW Results'!AA406</f>
        <v>0</v>
      </c>
      <c r="F407" s="41"/>
    </row>
    <row r="408" spans="1:6" x14ac:dyDescent="0.35">
      <c r="A408" s="32">
        <f>'Point B RAW Results'!A407</f>
        <v>0</v>
      </c>
      <c r="B408" s="33">
        <f>'Point B RAW Results'!H407+'Point B RAW Results'!M407+'Point B RAW Results'!R407+'Point B RAW Results'!W407</f>
        <v>0</v>
      </c>
      <c r="C408" s="33">
        <f>'Point B RAW Results'!I407+'Point B RAW Results'!N407+'Point B RAW Results'!S407+'Point B RAW Results'!X407</f>
        <v>0</v>
      </c>
      <c r="D408" s="33">
        <f>('Point B RAW Results'!J407+'Point B RAW Results'!K407+'Point B RAW Results'!O407+'Point B RAW Results'!P407+'Point B RAW Results'!T407+'Point B RAW Results'!U407+'Point B RAW Results'!Y407+'Point B RAW Results'!Z407)/2</f>
        <v>0</v>
      </c>
      <c r="E408" s="33">
        <f>'Point B RAW Results'!L407+'Point B RAW Results'!Q407+'Point B RAW Results'!V407+'Point B RAW Results'!AA407</f>
        <v>0</v>
      </c>
      <c r="F408" s="41"/>
    </row>
    <row r="409" spans="1:6" x14ac:dyDescent="0.35">
      <c r="A409" s="32">
        <f>'Point B RAW Results'!A408</f>
        <v>0</v>
      </c>
      <c r="B409" s="33">
        <f>'Point B RAW Results'!H408+'Point B RAW Results'!M408+'Point B RAW Results'!R408+'Point B RAW Results'!W408</f>
        <v>0</v>
      </c>
      <c r="C409" s="33">
        <f>'Point B RAW Results'!I408+'Point B RAW Results'!N408+'Point B RAW Results'!S408+'Point B RAW Results'!X408</f>
        <v>0</v>
      </c>
      <c r="D409" s="33">
        <f>('Point B RAW Results'!J408+'Point B RAW Results'!K408+'Point B RAW Results'!O408+'Point B RAW Results'!P408+'Point B RAW Results'!T408+'Point B RAW Results'!U408+'Point B RAW Results'!Y408+'Point B RAW Results'!Z408)/2</f>
        <v>0</v>
      </c>
      <c r="E409" s="33">
        <f>'Point B RAW Results'!L408+'Point B RAW Results'!Q408+'Point B RAW Results'!V408+'Point B RAW Results'!AA408</f>
        <v>0</v>
      </c>
      <c r="F409" s="41"/>
    </row>
    <row r="410" spans="1:6" x14ac:dyDescent="0.35">
      <c r="A410" s="32">
        <f>'Point B RAW Results'!A409</f>
        <v>0</v>
      </c>
      <c r="B410" s="33">
        <f>'Point B RAW Results'!H409+'Point B RAW Results'!M409+'Point B RAW Results'!R409+'Point B RAW Results'!W409</f>
        <v>0</v>
      </c>
      <c r="C410" s="33">
        <f>'Point B RAW Results'!I409+'Point B RAW Results'!N409+'Point B RAW Results'!S409+'Point B RAW Results'!X409</f>
        <v>0</v>
      </c>
      <c r="D410" s="33">
        <f>('Point B RAW Results'!J409+'Point B RAW Results'!K409+'Point B RAW Results'!O409+'Point B RAW Results'!P409+'Point B RAW Results'!T409+'Point B RAW Results'!U409+'Point B RAW Results'!Y409+'Point B RAW Results'!Z409)/2</f>
        <v>0</v>
      </c>
      <c r="E410" s="33">
        <f>'Point B RAW Results'!L409+'Point B RAW Results'!Q409+'Point B RAW Results'!V409+'Point B RAW Results'!AA409</f>
        <v>0</v>
      </c>
      <c r="F410" s="41"/>
    </row>
    <row r="411" spans="1:6" x14ac:dyDescent="0.35">
      <c r="A411" s="32">
        <f>'Point B RAW Results'!A410</f>
        <v>0</v>
      </c>
      <c r="B411" s="33">
        <f>'Point B RAW Results'!H410+'Point B RAW Results'!M410+'Point B RAW Results'!R410+'Point B RAW Results'!W410</f>
        <v>0</v>
      </c>
      <c r="C411" s="33">
        <f>'Point B RAW Results'!I410+'Point B RAW Results'!N410+'Point B RAW Results'!S410+'Point B RAW Results'!X410</f>
        <v>0</v>
      </c>
      <c r="D411" s="33">
        <f>('Point B RAW Results'!J410+'Point B RAW Results'!K410+'Point B RAW Results'!O410+'Point B RAW Results'!P410+'Point B RAW Results'!T410+'Point B RAW Results'!U410+'Point B RAW Results'!Y410+'Point B RAW Results'!Z410)/2</f>
        <v>0</v>
      </c>
      <c r="E411" s="33">
        <f>'Point B RAW Results'!L410+'Point B RAW Results'!Q410+'Point B RAW Results'!V410+'Point B RAW Results'!AA410</f>
        <v>0</v>
      </c>
      <c r="F411" s="41"/>
    </row>
    <row r="412" spans="1:6" x14ac:dyDescent="0.35">
      <c r="A412" s="32">
        <f>'Point B RAW Results'!A411</f>
        <v>0</v>
      </c>
      <c r="B412" s="33">
        <f>'Point B RAW Results'!H411+'Point B RAW Results'!M411+'Point B RAW Results'!R411+'Point B RAW Results'!W411</f>
        <v>0</v>
      </c>
      <c r="C412" s="33">
        <f>'Point B RAW Results'!I411+'Point B RAW Results'!N411+'Point B RAW Results'!S411+'Point B RAW Results'!X411</f>
        <v>0</v>
      </c>
      <c r="D412" s="33">
        <f>('Point B RAW Results'!J411+'Point B RAW Results'!K411+'Point B RAW Results'!O411+'Point B RAW Results'!P411+'Point B RAW Results'!T411+'Point B RAW Results'!U411+'Point B RAW Results'!Y411+'Point B RAW Results'!Z411)/2</f>
        <v>0</v>
      </c>
      <c r="E412" s="33">
        <f>'Point B RAW Results'!L411+'Point B RAW Results'!Q411+'Point B RAW Results'!V411+'Point B RAW Results'!AA411</f>
        <v>0</v>
      </c>
      <c r="F412" s="41"/>
    </row>
    <row r="413" spans="1:6" x14ac:dyDescent="0.35">
      <c r="A413" s="32">
        <f>'Point B RAW Results'!A412</f>
        <v>0</v>
      </c>
      <c r="B413" s="33">
        <f>'Point B RAW Results'!H412+'Point B RAW Results'!M412+'Point B RAW Results'!R412+'Point B RAW Results'!W412</f>
        <v>0</v>
      </c>
      <c r="C413" s="33">
        <f>'Point B RAW Results'!I412+'Point B RAW Results'!N412+'Point B RAW Results'!S412+'Point B RAW Results'!X412</f>
        <v>0</v>
      </c>
      <c r="D413" s="33">
        <f>('Point B RAW Results'!J412+'Point B RAW Results'!K412+'Point B RAW Results'!O412+'Point B RAW Results'!P412+'Point B RAW Results'!T412+'Point B RAW Results'!U412+'Point B RAW Results'!Y412+'Point B RAW Results'!Z412)/2</f>
        <v>0</v>
      </c>
      <c r="E413" s="33">
        <f>'Point B RAW Results'!L412+'Point B RAW Results'!Q412+'Point B RAW Results'!V412+'Point B RAW Results'!AA412</f>
        <v>0</v>
      </c>
      <c r="F413" s="41"/>
    </row>
    <row r="414" spans="1:6" x14ac:dyDescent="0.35">
      <c r="A414" s="32">
        <f>'Point B RAW Results'!A413</f>
        <v>0</v>
      </c>
      <c r="B414" s="33">
        <f>'Point B RAW Results'!H413+'Point B RAW Results'!M413+'Point B RAW Results'!R413+'Point B RAW Results'!W413</f>
        <v>0</v>
      </c>
      <c r="C414" s="33">
        <f>'Point B RAW Results'!I413+'Point B RAW Results'!N413+'Point B RAW Results'!S413+'Point B RAW Results'!X413</f>
        <v>0</v>
      </c>
      <c r="D414" s="33">
        <f>('Point B RAW Results'!J413+'Point B RAW Results'!K413+'Point B RAW Results'!O413+'Point B RAW Results'!P413+'Point B RAW Results'!T413+'Point B RAW Results'!U413+'Point B RAW Results'!Y413+'Point B RAW Results'!Z413)/2</f>
        <v>0</v>
      </c>
      <c r="E414" s="33">
        <f>'Point B RAW Results'!L413+'Point B RAW Results'!Q413+'Point B RAW Results'!V413+'Point B RAW Results'!AA413</f>
        <v>0</v>
      </c>
      <c r="F414" s="41"/>
    </row>
    <row r="415" spans="1:6" x14ac:dyDescent="0.35">
      <c r="A415" s="32">
        <f>'Point B RAW Results'!A414</f>
        <v>0</v>
      </c>
      <c r="B415" s="33">
        <f>'Point B RAW Results'!H414+'Point B RAW Results'!M414+'Point B RAW Results'!R414+'Point B RAW Results'!W414</f>
        <v>0</v>
      </c>
      <c r="C415" s="33">
        <f>'Point B RAW Results'!I414+'Point B RAW Results'!N414+'Point B RAW Results'!S414+'Point B RAW Results'!X414</f>
        <v>0</v>
      </c>
      <c r="D415" s="33">
        <f>('Point B RAW Results'!J414+'Point B RAW Results'!K414+'Point B RAW Results'!O414+'Point B RAW Results'!P414+'Point B RAW Results'!T414+'Point B RAW Results'!U414+'Point B RAW Results'!Y414+'Point B RAW Results'!Z414)/2</f>
        <v>0</v>
      </c>
      <c r="E415" s="33">
        <f>'Point B RAW Results'!L414+'Point B RAW Results'!Q414+'Point B RAW Results'!V414+'Point B RAW Results'!AA414</f>
        <v>0</v>
      </c>
      <c r="F415" s="41"/>
    </row>
    <row r="416" spans="1:6" x14ac:dyDescent="0.35">
      <c r="A416" s="32">
        <f>'Point B RAW Results'!A415</f>
        <v>0</v>
      </c>
      <c r="B416" s="33">
        <f>'Point B RAW Results'!H415+'Point B RAW Results'!M415+'Point B RAW Results'!R415+'Point B RAW Results'!W415</f>
        <v>0</v>
      </c>
      <c r="C416" s="33">
        <f>'Point B RAW Results'!I415+'Point B RAW Results'!N415+'Point B RAW Results'!S415+'Point B RAW Results'!X415</f>
        <v>0</v>
      </c>
      <c r="D416" s="33">
        <f>('Point B RAW Results'!J415+'Point B RAW Results'!K415+'Point B RAW Results'!O415+'Point B RAW Results'!P415+'Point B RAW Results'!T415+'Point B RAW Results'!U415+'Point B RAW Results'!Y415+'Point B RAW Results'!Z415)/2</f>
        <v>0</v>
      </c>
      <c r="E416" s="33">
        <f>'Point B RAW Results'!L415+'Point B RAW Results'!Q415+'Point B RAW Results'!V415+'Point B RAW Results'!AA415</f>
        <v>0</v>
      </c>
      <c r="F416" s="41"/>
    </row>
    <row r="417" spans="1:6" x14ac:dyDescent="0.35">
      <c r="A417" s="32">
        <f>'Point B RAW Results'!A416</f>
        <v>0</v>
      </c>
      <c r="B417" s="33">
        <f>'Point B RAW Results'!H416+'Point B RAW Results'!M416+'Point B RAW Results'!R416+'Point B RAW Results'!W416</f>
        <v>0</v>
      </c>
      <c r="C417" s="33">
        <f>'Point B RAW Results'!I416+'Point B RAW Results'!N416+'Point B RAW Results'!S416+'Point B RAW Results'!X416</f>
        <v>0</v>
      </c>
      <c r="D417" s="33">
        <f>('Point B RAW Results'!J416+'Point B RAW Results'!K416+'Point B RAW Results'!O416+'Point B RAW Results'!P416+'Point B RAW Results'!T416+'Point B RAW Results'!U416+'Point B RAW Results'!Y416+'Point B RAW Results'!Z416)/2</f>
        <v>0</v>
      </c>
      <c r="E417" s="33">
        <f>'Point B RAW Results'!L416+'Point B RAW Results'!Q416+'Point B RAW Results'!V416+'Point B RAW Results'!AA416</f>
        <v>0</v>
      </c>
      <c r="F417" s="41"/>
    </row>
    <row r="418" spans="1:6" x14ac:dyDescent="0.35">
      <c r="A418" s="32">
        <f>'Point B RAW Results'!A417</f>
        <v>0</v>
      </c>
      <c r="B418" s="33">
        <f>'Point B RAW Results'!H417+'Point B RAW Results'!M417+'Point B RAW Results'!R417+'Point B RAW Results'!W417</f>
        <v>0</v>
      </c>
      <c r="C418" s="33">
        <f>'Point B RAW Results'!I417+'Point B RAW Results'!N417+'Point B RAW Results'!S417+'Point B RAW Results'!X417</f>
        <v>0</v>
      </c>
      <c r="D418" s="33">
        <f>('Point B RAW Results'!J417+'Point B RAW Results'!K417+'Point B RAW Results'!O417+'Point B RAW Results'!P417+'Point B RAW Results'!T417+'Point B RAW Results'!U417+'Point B RAW Results'!Y417+'Point B RAW Results'!Z417)/2</f>
        <v>0</v>
      </c>
      <c r="E418" s="33">
        <f>'Point B RAW Results'!L417+'Point B RAW Results'!Q417+'Point B RAW Results'!V417+'Point B RAW Results'!AA417</f>
        <v>0</v>
      </c>
      <c r="F418" s="41"/>
    </row>
    <row r="419" spans="1:6" x14ac:dyDescent="0.35">
      <c r="A419" s="32">
        <f>'Point B RAW Results'!A418</f>
        <v>0</v>
      </c>
      <c r="B419" s="33">
        <f>'Point B RAW Results'!H418+'Point B RAW Results'!M418+'Point B RAW Results'!R418+'Point B RAW Results'!W418</f>
        <v>0</v>
      </c>
      <c r="C419" s="33">
        <f>'Point B RAW Results'!I418+'Point B RAW Results'!N418+'Point B RAW Results'!S418+'Point B RAW Results'!X418</f>
        <v>0</v>
      </c>
      <c r="D419" s="33">
        <f>('Point B RAW Results'!J418+'Point B RAW Results'!K418+'Point B RAW Results'!O418+'Point B RAW Results'!P418+'Point B RAW Results'!T418+'Point B RAW Results'!U418+'Point B RAW Results'!Y418+'Point B RAW Results'!Z418)/2</f>
        <v>0</v>
      </c>
      <c r="E419" s="33">
        <f>'Point B RAW Results'!L418+'Point B RAW Results'!Q418+'Point B RAW Results'!V418+'Point B RAW Results'!AA418</f>
        <v>0</v>
      </c>
      <c r="F419" s="41"/>
    </row>
    <row r="420" spans="1:6" x14ac:dyDescent="0.35">
      <c r="A420" s="32">
        <f>'Point B RAW Results'!A419</f>
        <v>0</v>
      </c>
      <c r="B420" s="33">
        <f>'Point B RAW Results'!H419+'Point B RAW Results'!M419+'Point B RAW Results'!R419+'Point B RAW Results'!W419</f>
        <v>0</v>
      </c>
      <c r="C420" s="33">
        <f>'Point B RAW Results'!I419+'Point B RAW Results'!N419+'Point B RAW Results'!S419+'Point B RAW Results'!X419</f>
        <v>0</v>
      </c>
      <c r="D420" s="33">
        <f>('Point B RAW Results'!J419+'Point B RAW Results'!K419+'Point B RAW Results'!O419+'Point B RAW Results'!P419+'Point B RAW Results'!T419+'Point B RAW Results'!U419+'Point B RAW Results'!Y419+'Point B RAW Results'!Z419)/2</f>
        <v>0</v>
      </c>
      <c r="E420" s="33">
        <f>'Point B RAW Results'!L419+'Point B RAW Results'!Q419+'Point B RAW Results'!V419+'Point B RAW Results'!AA419</f>
        <v>0</v>
      </c>
      <c r="F420" s="41"/>
    </row>
    <row r="421" spans="1:6" x14ac:dyDescent="0.35">
      <c r="A421" s="32">
        <f>'Point B RAW Results'!A420</f>
        <v>0</v>
      </c>
      <c r="B421" s="33">
        <f>'Point B RAW Results'!H420+'Point B RAW Results'!M420+'Point B RAW Results'!R420+'Point B RAW Results'!W420</f>
        <v>0</v>
      </c>
      <c r="C421" s="33">
        <f>'Point B RAW Results'!I420+'Point B RAW Results'!N420+'Point B RAW Results'!S420+'Point B RAW Results'!X420</f>
        <v>0</v>
      </c>
      <c r="D421" s="33">
        <f>('Point B RAW Results'!J420+'Point B RAW Results'!K420+'Point B RAW Results'!O420+'Point B RAW Results'!P420+'Point B RAW Results'!T420+'Point B RAW Results'!U420+'Point B RAW Results'!Y420+'Point B RAW Results'!Z420)/2</f>
        <v>0</v>
      </c>
      <c r="E421" s="33">
        <f>'Point B RAW Results'!L420+'Point B RAW Results'!Q420+'Point B RAW Results'!V420+'Point B RAW Results'!AA420</f>
        <v>0</v>
      </c>
      <c r="F421" s="41"/>
    </row>
    <row r="422" spans="1:6" x14ac:dyDescent="0.35">
      <c r="A422" s="32">
        <f>'Point B RAW Results'!A421</f>
        <v>0</v>
      </c>
      <c r="B422" s="33">
        <f>'Point B RAW Results'!H421+'Point B RAW Results'!M421+'Point B RAW Results'!R421+'Point B RAW Results'!W421</f>
        <v>0</v>
      </c>
      <c r="C422" s="33">
        <f>'Point B RAW Results'!I421+'Point B RAW Results'!N421+'Point B RAW Results'!S421+'Point B RAW Results'!X421</f>
        <v>0</v>
      </c>
      <c r="D422" s="33">
        <f>('Point B RAW Results'!J421+'Point B RAW Results'!K421+'Point B RAW Results'!O421+'Point B RAW Results'!P421+'Point B RAW Results'!T421+'Point B RAW Results'!U421+'Point B RAW Results'!Y421+'Point B RAW Results'!Z421)/2</f>
        <v>0</v>
      </c>
      <c r="E422" s="33">
        <f>'Point B RAW Results'!L421+'Point B RAW Results'!Q421+'Point B RAW Results'!V421+'Point B RAW Results'!AA421</f>
        <v>0</v>
      </c>
      <c r="F422" s="41"/>
    </row>
    <row r="423" spans="1:6" x14ac:dyDescent="0.35">
      <c r="A423" s="32">
        <f>'Point B RAW Results'!A422</f>
        <v>0</v>
      </c>
      <c r="B423" s="33">
        <f>'Point B RAW Results'!H422+'Point B RAW Results'!M422+'Point B RAW Results'!R422+'Point B RAW Results'!W422</f>
        <v>0</v>
      </c>
      <c r="C423" s="33">
        <f>'Point B RAW Results'!I422+'Point B RAW Results'!N422+'Point B RAW Results'!S422+'Point B RAW Results'!X422</f>
        <v>0</v>
      </c>
      <c r="D423" s="33">
        <f>('Point B RAW Results'!J422+'Point B RAW Results'!K422+'Point B RAW Results'!O422+'Point B RAW Results'!P422+'Point B RAW Results'!T422+'Point B RAW Results'!U422+'Point B RAW Results'!Y422+'Point B RAW Results'!Z422)/2</f>
        <v>0</v>
      </c>
      <c r="E423" s="33">
        <f>'Point B RAW Results'!L422+'Point B RAW Results'!Q422+'Point B RAW Results'!V422+'Point B RAW Results'!AA422</f>
        <v>0</v>
      </c>
      <c r="F423" s="41"/>
    </row>
    <row r="424" spans="1:6" x14ac:dyDescent="0.35">
      <c r="A424" s="32">
        <f>'Point B RAW Results'!A423</f>
        <v>0</v>
      </c>
      <c r="B424" s="33">
        <f>'Point B RAW Results'!H423+'Point B RAW Results'!M423+'Point B RAW Results'!R423+'Point B RAW Results'!W423</f>
        <v>0</v>
      </c>
      <c r="C424" s="33">
        <f>'Point B RAW Results'!I423+'Point B RAW Results'!N423+'Point B RAW Results'!S423+'Point B RAW Results'!X423</f>
        <v>0</v>
      </c>
      <c r="D424" s="33">
        <f>('Point B RAW Results'!J423+'Point B RAW Results'!K423+'Point B RAW Results'!O423+'Point B RAW Results'!P423+'Point B RAW Results'!T423+'Point B RAW Results'!U423+'Point B RAW Results'!Y423+'Point B RAW Results'!Z423)/2</f>
        <v>0</v>
      </c>
      <c r="E424" s="33">
        <f>'Point B RAW Results'!L423+'Point B RAW Results'!Q423+'Point B RAW Results'!V423+'Point B RAW Results'!AA423</f>
        <v>0</v>
      </c>
      <c r="F424" s="41"/>
    </row>
    <row r="425" spans="1:6" x14ac:dyDescent="0.35">
      <c r="A425" s="32">
        <f>'Point B RAW Results'!A424</f>
        <v>0</v>
      </c>
      <c r="B425" s="33">
        <f>'Point B RAW Results'!H424+'Point B RAW Results'!M424+'Point B RAW Results'!R424+'Point B RAW Results'!W424</f>
        <v>0</v>
      </c>
      <c r="C425" s="33">
        <f>'Point B RAW Results'!I424+'Point B RAW Results'!N424+'Point B RAW Results'!S424+'Point B RAW Results'!X424</f>
        <v>0</v>
      </c>
      <c r="D425" s="33">
        <f>('Point B RAW Results'!J424+'Point B RAW Results'!K424+'Point B RAW Results'!O424+'Point B RAW Results'!P424+'Point B RAW Results'!T424+'Point B RAW Results'!U424+'Point B RAW Results'!Y424+'Point B RAW Results'!Z424)/2</f>
        <v>0</v>
      </c>
      <c r="E425" s="33">
        <f>'Point B RAW Results'!L424+'Point B RAW Results'!Q424+'Point B RAW Results'!V424+'Point B RAW Results'!AA424</f>
        <v>0</v>
      </c>
      <c r="F425" s="41"/>
    </row>
    <row r="426" spans="1:6" x14ac:dyDescent="0.35">
      <c r="A426" s="32">
        <f>'Point B RAW Results'!A425</f>
        <v>0</v>
      </c>
      <c r="B426" s="33">
        <f>'Point B RAW Results'!H425+'Point B RAW Results'!M425+'Point B RAW Results'!R425+'Point B RAW Results'!W425</f>
        <v>0</v>
      </c>
      <c r="C426" s="33">
        <f>'Point B RAW Results'!I425+'Point B RAW Results'!N425+'Point B RAW Results'!S425+'Point B RAW Results'!X425</f>
        <v>0</v>
      </c>
      <c r="D426" s="33">
        <f>('Point B RAW Results'!J425+'Point B RAW Results'!K425+'Point B RAW Results'!O425+'Point B RAW Results'!P425+'Point B RAW Results'!T425+'Point B RAW Results'!U425+'Point B RAW Results'!Y425+'Point B RAW Results'!Z425)/2</f>
        <v>0</v>
      </c>
      <c r="E426" s="33">
        <f>'Point B RAW Results'!L425+'Point B RAW Results'!Q425+'Point B RAW Results'!V425+'Point B RAW Results'!AA425</f>
        <v>0</v>
      </c>
      <c r="F426" s="41"/>
    </row>
    <row r="427" spans="1:6" x14ac:dyDescent="0.35">
      <c r="A427" s="32">
        <f>'Point B RAW Results'!A426</f>
        <v>0</v>
      </c>
      <c r="B427" s="33">
        <f>'Point B RAW Results'!H426+'Point B RAW Results'!M426+'Point B RAW Results'!R426+'Point B RAW Results'!W426</f>
        <v>0</v>
      </c>
      <c r="C427" s="33">
        <f>'Point B RAW Results'!I426+'Point B RAW Results'!N426+'Point B RAW Results'!S426+'Point B RAW Results'!X426</f>
        <v>0</v>
      </c>
      <c r="D427" s="33">
        <f>('Point B RAW Results'!J426+'Point B RAW Results'!K426+'Point B RAW Results'!O426+'Point B RAW Results'!P426+'Point B RAW Results'!T426+'Point B RAW Results'!U426+'Point B RAW Results'!Y426+'Point B RAW Results'!Z426)/2</f>
        <v>0</v>
      </c>
      <c r="E427" s="33">
        <f>'Point B RAW Results'!L426+'Point B RAW Results'!Q426+'Point B RAW Results'!V426+'Point B RAW Results'!AA426</f>
        <v>0</v>
      </c>
      <c r="F427" s="41"/>
    </row>
    <row r="428" spans="1:6" x14ac:dyDescent="0.35">
      <c r="A428" s="32">
        <f>'Point B RAW Results'!A427</f>
        <v>0</v>
      </c>
      <c r="B428" s="33">
        <f>'Point B RAW Results'!H427+'Point B RAW Results'!M427+'Point B RAW Results'!R427+'Point B RAW Results'!W427</f>
        <v>0</v>
      </c>
      <c r="C428" s="33">
        <f>'Point B RAW Results'!I427+'Point B RAW Results'!N427+'Point B RAW Results'!S427+'Point B RAW Results'!X427</f>
        <v>0</v>
      </c>
      <c r="D428" s="33">
        <f>('Point B RAW Results'!J427+'Point B RAW Results'!K427+'Point B RAW Results'!O427+'Point B RAW Results'!P427+'Point B RAW Results'!T427+'Point B RAW Results'!U427+'Point B RAW Results'!Y427+'Point B RAW Results'!Z427)/2</f>
        <v>0</v>
      </c>
      <c r="E428" s="33">
        <f>'Point B RAW Results'!L427+'Point B RAW Results'!Q427+'Point B RAW Results'!V427+'Point B RAW Results'!AA427</f>
        <v>0</v>
      </c>
      <c r="F428" s="41"/>
    </row>
    <row r="429" spans="1:6" x14ac:dyDescent="0.35">
      <c r="A429" s="32">
        <f>'Point B RAW Results'!A428</f>
        <v>0</v>
      </c>
      <c r="B429" s="33">
        <f>'Point B RAW Results'!H428+'Point B RAW Results'!M428+'Point B RAW Results'!R428+'Point B RAW Results'!W428</f>
        <v>0</v>
      </c>
      <c r="C429" s="33">
        <f>'Point B RAW Results'!I428+'Point B RAW Results'!N428+'Point B RAW Results'!S428+'Point B RAW Results'!X428</f>
        <v>0</v>
      </c>
      <c r="D429" s="33">
        <f>('Point B RAW Results'!J428+'Point B RAW Results'!K428+'Point B RAW Results'!O428+'Point B RAW Results'!P428+'Point B RAW Results'!T428+'Point B RAW Results'!U428+'Point B RAW Results'!Y428+'Point B RAW Results'!Z428)/2</f>
        <v>0</v>
      </c>
      <c r="E429" s="33">
        <f>'Point B RAW Results'!L428+'Point B RAW Results'!Q428+'Point B RAW Results'!V428+'Point B RAW Results'!AA428</f>
        <v>0</v>
      </c>
      <c r="F429" s="41"/>
    </row>
    <row r="430" spans="1:6" x14ac:dyDescent="0.35">
      <c r="A430" s="32">
        <f>'Point B RAW Results'!A429</f>
        <v>0</v>
      </c>
      <c r="B430" s="33">
        <f>'Point B RAW Results'!H429+'Point B RAW Results'!M429+'Point B RAW Results'!R429+'Point B RAW Results'!W429</f>
        <v>0</v>
      </c>
      <c r="C430" s="33">
        <f>'Point B RAW Results'!I429+'Point B RAW Results'!N429+'Point B RAW Results'!S429+'Point B RAW Results'!X429</f>
        <v>0</v>
      </c>
      <c r="D430" s="33">
        <f>('Point B RAW Results'!J429+'Point B RAW Results'!K429+'Point B RAW Results'!O429+'Point B RAW Results'!P429+'Point B RAW Results'!T429+'Point B RAW Results'!U429+'Point B RAW Results'!Y429+'Point B RAW Results'!Z429)/2</f>
        <v>0</v>
      </c>
      <c r="E430" s="33">
        <f>'Point B RAW Results'!L429+'Point B RAW Results'!Q429+'Point B RAW Results'!V429+'Point B RAW Results'!AA429</f>
        <v>0</v>
      </c>
      <c r="F430" s="41"/>
    </row>
    <row r="431" spans="1:6" x14ac:dyDescent="0.35">
      <c r="A431" s="32">
        <f>'Point B RAW Results'!A430</f>
        <v>0</v>
      </c>
      <c r="B431" s="33">
        <f>'Point B RAW Results'!H430+'Point B RAW Results'!M430+'Point B RAW Results'!R430+'Point B RAW Results'!W430</f>
        <v>0</v>
      </c>
      <c r="C431" s="33">
        <f>'Point B RAW Results'!I430+'Point B RAW Results'!N430+'Point B RAW Results'!S430+'Point B RAW Results'!X430</f>
        <v>0</v>
      </c>
      <c r="D431" s="33">
        <f>('Point B RAW Results'!J430+'Point B RAW Results'!K430+'Point B RAW Results'!O430+'Point B RAW Results'!P430+'Point B RAW Results'!T430+'Point B RAW Results'!U430+'Point B RAW Results'!Y430+'Point B RAW Results'!Z430)/2</f>
        <v>0</v>
      </c>
      <c r="E431" s="33">
        <f>'Point B RAW Results'!L430+'Point B RAW Results'!Q430+'Point B RAW Results'!V430+'Point B RAW Results'!AA430</f>
        <v>0</v>
      </c>
      <c r="F431" s="41"/>
    </row>
    <row r="432" spans="1:6" x14ac:dyDescent="0.35">
      <c r="A432" s="32">
        <f>'Point B RAW Results'!A431</f>
        <v>0</v>
      </c>
      <c r="B432" s="33">
        <f>'Point B RAW Results'!H431+'Point B RAW Results'!M431+'Point B RAW Results'!R431+'Point B RAW Results'!W431</f>
        <v>0</v>
      </c>
      <c r="C432" s="33">
        <f>'Point B RAW Results'!I431+'Point B RAW Results'!N431+'Point B RAW Results'!S431+'Point B RAW Results'!X431</f>
        <v>0</v>
      </c>
      <c r="D432" s="33">
        <f>('Point B RAW Results'!J431+'Point B RAW Results'!K431+'Point B RAW Results'!O431+'Point B RAW Results'!P431+'Point B RAW Results'!T431+'Point B RAW Results'!U431+'Point B RAW Results'!Y431+'Point B RAW Results'!Z431)/2</f>
        <v>0</v>
      </c>
      <c r="E432" s="33">
        <f>'Point B RAW Results'!L431+'Point B RAW Results'!Q431+'Point B RAW Results'!V431+'Point B RAW Results'!AA431</f>
        <v>0</v>
      </c>
      <c r="F432" s="41"/>
    </row>
    <row r="433" spans="1:6" x14ac:dyDescent="0.35">
      <c r="A433" s="32">
        <f>'Point B RAW Results'!A432</f>
        <v>0</v>
      </c>
      <c r="B433" s="33">
        <f>'Point B RAW Results'!H432+'Point B RAW Results'!M432+'Point B RAW Results'!R432+'Point B RAW Results'!W432</f>
        <v>0</v>
      </c>
      <c r="C433" s="33">
        <f>'Point B RAW Results'!I432+'Point B RAW Results'!N432+'Point B RAW Results'!S432+'Point B RAW Results'!X432</f>
        <v>0</v>
      </c>
      <c r="D433" s="33">
        <f>('Point B RAW Results'!J432+'Point B RAW Results'!K432+'Point B RAW Results'!O432+'Point B RAW Results'!P432+'Point B RAW Results'!T432+'Point B RAW Results'!U432+'Point B RAW Results'!Y432+'Point B RAW Results'!Z432)/2</f>
        <v>0</v>
      </c>
      <c r="E433" s="33">
        <f>'Point B RAW Results'!L432+'Point B RAW Results'!Q432+'Point B RAW Results'!V432+'Point B RAW Results'!AA432</f>
        <v>0</v>
      </c>
      <c r="F433" s="41"/>
    </row>
    <row r="434" spans="1:6" x14ac:dyDescent="0.35">
      <c r="A434" s="32">
        <f>'Point B RAW Results'!A433</f>
        <v>0</v>
      </c>
      <c r="B434" s="33">
        <f>'Point B RAW Results'!H433+'Point B RAW Results'!M433+'Point B RAW Results'!R433+'Point B RAW Results'!W433</f>
        <v>0</v>
      </c>
      <c r="C434" s="33">
        <f>'Point B RAW Results'!I433+'Point B RAW Results'!N433+'Point B RAW Results'!S433+'Point B RAW Results'!X433</f>
        <v>0</v>
      </c>
      <c r="D434" s="33">
        <f>('Point B RAW Results'!J433+'Point B RAW Results'!K433+'Point B RAW Results'!O433+'Point B RAW Results'!P433+'Point B RAW Results'!T433+'Point B RAW Results'!U433+'Point B RAW Results'!Y433+'Point B RAW Results'!Z433)/2</f>
        <v>0</v>
      </c>
      <c r="E434" s="33">
        <f>'Point B RAW Results'!L433+'Point B RAW Results'!Q433+'Point B RAW Results'!V433+'Point B RAW Results'!AA433</f>
        <v>0</v>
      </c>
      <c r="F434" s="41"/>
    </row>
    <row r="435" spans="1:6" x14ac:dyDescent="0.35">
      <c r="A435" s="32">
        <f>'Point B RAW Results'!A434</f>
        <v>0</v>
      </c>
      <c r="B435" s="33">
        <f>'Point B RAW Results'!H434+'Point B RAW Results'!M434+'Point B RAW Results'!R434+'Point B RAW Results'!W434</f>
        <v>0</v>
      </c>
      <c r="C435" s="33">
        <f>'Point B RAW Results'!I434+'Point B RAW Results'!N434+'Point B RAW Results'!S434+'Point B RAW Results'!X434</f>
        <v>0</v>
      </c>
      <c r="D435" s="33">
        <f>('Point B RAW Results'!J434+'Point B RAW Results'!K434+'Point B RAW Results'!O434+'Point B RAW Results'!P434+'Point B RAW Results'!T434+'Point B RAW Results'!U434+'Point B RAW Results'!Y434+'Point B RAW Results'!Z434)/2</f>
        <v>0</v>
      </c>
      <c r="E435" s="33">
        <f>'Point B RAW Results'!L434+'Point B RAW Results'!Q434+'Point B RAW Results'!V434+'Point B RAW Results'!AA434</f>
        <v>0</v>
      </c>
      <c r="F435" s="41"/>
    </row>
    <row r="436" spans="1:6" x14ac:dyDescent="0.35">
      <c r="A436" s="32">
        <f>'Point B RAW Results'!A435</f>
        <v>0</v>
      </c>
      <c r="B436" s="33">
        <f>'Point B RAW Results'!H435+'Point B RAW Results'!M435+'Point B RAW Results'!R435+'Point B RAW Results'!W435</f>
        <v>0</v>
      </c>
      <c r="C436" s="33">
        <f>'Point B RAW Results'!I435+'Point B RAW Results'!N435+'Point B RAW Results'!S435+'Point B RAW Results'!X435</f>
        <v>0</v>
      </c>
      <c r="D436" s="33">
        <f>('Point B RAW Results'!J435+'Point B RAW Results'!K435+'Point B RAW Results'!O435+'Point B RAW Results'!P435+'Point B RAW Results'!T435+'Point B RAW Results'!U435+'Point B RAW Results'!Y435+'Point B RAW Results'!Z435)/2</f>
        <v>0</v>
      </c>
      <c r="E436" s="33">
        <f>'Point B RAW Results'!L435+'Point B RAW Results'!Q435+'Point B RAW Results'!V435+'Point B RAW Results'!AA435</f>
        <v>0</v>
      </c>
      <c r="F436" s="41"/>
    </row>
    <row r="437" spans="1:6" x14ac:dyDescent="0.35">
      <c r="A437" s="32">
        <f>'Point B RAW Results'!A436</f>
        <v>0</v>
      </c>
      <c r="B437" s="33">
        <f>'Point B RAW Results'!H436+'Point B RAW Results'!M436+'Point B RAW Results'!R436+'Point B RAW Results'!W436</f>
        <v>0</v>
      </c>
      <c r="C437" s="33">
        <f>'Point B RAW Results'!I436+'Point B RAW Results'!N436+'Point B RAW Results'!S436+'Point B RAW Results'!X436</f>
        <v>0</v>
      </c>
      <c r="D437" s="33">
        <f>('Point B RAW Results'!J436+'Point B RAW Results'!K436+'Point B RAW Results'!O436+'Point B RAW Results'!P436+'Point B RAW Results'!T436+'Point B RAW Results'!U436+'Point B RAW Results'!Y436+'Point B RAW Results'!Z436)/2</f>
        <v>0</v>
      </c>
      <c r="E437" s="33">
        <f>'Point B RAW Results'!L436+'Point B RAW Results'!Q436+'Point B RAW Results'!V436+'Point B RAW Results'!AA436</f>
        <v>0</v>
      </c>
      <c r="F437" s="41"/>
    </row>
    <row r="438" spans="1:6" x14ac:dyDescent="0.35">
      <c r="A438" s="32">
        <f>'Point B RAW Results'!A437</f>
        <v>0</v>
      </c>
      <c r="B438" s="33">
        <f>'Point B RAW Results'!H437+'Point B RAW Results'!M437+'Point B RAW Results'!R437+'Point B RAW Results'!W437</f>
        <v>0</v>
      </c>
      <c r="C438" s="33">
        <f>'Point B RAW Results'!I437+'Point B RAW Results'!N437+'Point B RAW Results'!S437+'Point B RAW Results'!X437</f>
        <v>0</v>
      </c>
      <c r="D438" s="33">
        <f>('Point B RAW Results'!J437+'Point B RAW Results'!K437+'Point B RAW Results'!O437+'Point B RAW Results'!P437+'Point B RAW Results'!T437+'Point B RAW Results'!U437+'Point B RAW Results'!Y437+'Point B RAW Results'!Z437)/2</f>
        <v>0</v>
      </c>
      <c r="E438" s="33">
        <f>'Point B RAW Results'!L437+'Point B RAW Results'!Q437+'Point B RAW Results'!V437+'Point B RAW Results'!AA437</f>
        <v>0</v>
      </c>
      <c r="F438" s="41"/>
    </row>
    <row r="439" spans="1:6" x14ac:dyDescent="0.35">
      <c r="A439" s="32">
        <f>'Point B RAW Results'!A438</f>
        <v>0</v>
      </c>
      <c r="B439" s="33">
        <f>'Point B RAW Results'!H438+'Point B RAW Results'!M438+'Point B RAW Results'!R438+'Point B RAW Results'!W438</f>
        <v>0</v>
      </c>
      <c r="C439" s="33">
        <f>'Point B RAW Results'!I438+'Point B RAW Results'!N438+'Point B RAW Results'!S438+'Point B RAW Results'!X438</f>
        <v>0</v>
      </c>
      <c r="D439" s="33">
        <f>('Point B RAW Results'!J438+'Point B RAW Results'!K438+'Point B RAW Results'!O438+'Point B RAW Results'!P438+'Point B RAW Results'!T438+'Point B RAW Results'!U438+'Point B RAW Results'!Y438+'Point B RAW Results'!Z438)/2</f>
        <v>0</v>
      </c>
      <c r="E439" s="33">
        <f>'Point B RAW Results'!L438+'Point B RAW Results'!Q438+'Point B RAW Results'!V438+'Point B RAW Results'!AA438</f>
        <v>0</v>
      </c>
      <c r="F439" s="41"/>
    </row>
    <row r="440" spans="1:6" x14ac:dyDescent="0.35">
      <c r="A440" s="32">
        <f>'Point B RAW Results'!A439</f>
        <v>0</v>
      </c>
      <c r="B440" s="33">
        <f>'Point B RAW Results'!H439+'Point B RAW Results'!M439+'Point B RAW Results'!R439+'Point B RAW Results'!W439</f>
        <v>0</v>
      </c>
      <c r="C440" s="33">
        <f>'Point B RAW Results'!I439+'Point B RAW Results'!N439+'Point B RAW Results'!S439+'Point B RAW Results'!X439</f>
        <v>0</v>
      </c>
      <c r="D440" s="33">
        <f>('Point B RAW Results'!J439+'Point B RAW Results'!K439+'Point B RAW Results'!O439+'Point B RAW Results'!P439+'Point B RAW Results'!T439+'Point B RAW Results'!U439+'Point B RAW Results'!Y439+'Point B RAW Results'!Z439)/2</f>
        <v>0</v>
      </c>
      <c r="E440" s="33">
        <f>'Point B RAW Results'!L439+'Point B RAW Results'!Q439+'Point B RAW Results'!V439+'Point B RAW Results'!AA439</f>
        <v>0</v>
      </c>
      <c r="F440" s="41"/>
    </row>
    <row r="441" spans="1:6" x14ac:dyDescent="0.35">
      <c r="A441" s="32">
        <f>'Point B RAW Results'!A440</f>
        <v>0</v>
      </c>
      <c r="B441" s="33">
        <f>'Point B RAW Results'!H440+'Point B RAW Results'!M440+'Point B RAW Results'!R440+'Point B RAW Results'!W440</f>
        <v>0</v>
      </c>
      <c r="C441" s="33">
        <f>'Point B RAW Results'!I440+'Point B RAW Results'!N440+'Point B RAW Results'!S440+'Point B RAW Results'!X440</f>
        <v>0</v>
      </c>
      <c r="D441" s="33">
        <f>('Point B RAW Results'!J440+'Point B RAW Results'!K440+'Point B RAW Results'!O440+'Point B RAW Results'!P440+'Point B RAW Results'!T440+'Point B RAW Results'!U440+'Point B RAW Results'!Y440+'Point B RAW Results'!Z440)/2</f>
        <v>0</v>
      </c>
      <c r="E441" s="33">
        <f>'Point B RAW Results'!L440+'Point B RAW Results'!Q440+'Point B RAW Results'!V440+'Point B RAW Results'!AA440</f>
        <v>0</v>
      </c>
      <c r="F441" s="41"/>
    </row>
    <row r="442" spans="1:6" x14ac:dyDescent="0.35">
      <c r="A442" s="32">
        <f>'Point B RAW Results'!A441</f>
        <v>0</v>
      </c>
      <c r="B442" s="33">
        <f>'Point B RAW Results'!H441+'Point B RAW Results'!M441+'Point B RAW Results'!R441+'Point B RAW Results'!W441</f>
        <v>0</v>
      </c>
      <c r="C442" s="33">
        <f>'Point B RAW Results'!I441+'Point B RAW Results'!N441+'Point B RAW Results'!S441+'Point B RAW Results'!X441</f>
        <v>0</v>
      </c>
      <c r="D442" s="33">
        <f>('Point B RAW Results'!J441+'Point B RAW Results'!K441+'Point B RAW Results'!O441+'Point B RAW Results'!P441+'Point B RAW Results'!T441+'Point B RAW Results'!U441+'Point B RAW Results'!Y441+'Point B RAW Results'!Z441)/2</f>
        <v>0</v>
      </c>
      <c r="E442" s="33">
        <f>'Point B RAW Results'!L441+'Point B RAW Results'!Q441+'Point B RAW Results'!V441+'Point B RAW Results'!AA441</f>
        <v>0</v>
      </c>
      <c r="F442" s="41"/>
    </row>
    <row r="443" spans="1:6" x14ac:dyDescent="0.35">
      <c r="A443" s="32">
        <f>'Point B RAW Results'!A442</f>
        <v>0</v>
      </c>
      <c r="B443" s="33">
        <f>'Point B RAW Results'!H442+'Point B RAW Results'!M442+'Point B RAW Results'!R442+'Point B RAW Results'!W442</f>
        <v>0</v>
      </c>
      <c r="C443" s="33">
        <f>'Point B RAW Results'!I442+'Point B RAW Results'!N442+'Point B RAW Results'!S442+'Point B RAW Results'!X442</f>
        <v>0</v>
      </c>
      <c r="D443" s="33">
        <f>('Point B RAW Results'!J442+'Point B RAW Results'!K442+'Point B RAW Results'!O442+'Point B RAW Results'!P442+'Point B RAW Results'!T442+'Point B RAW Results'!U442+'Point B RAW Results'!Y442+'Point B RAW Results'!Z442)/2</f>
        <v>0</v>
      </c>
      <c r="E443" s="33">
        <f>'Point B RAW Results'!L442+'Point B RAW Results'!Q442+'Point B RAW Results'!V442+'Point B RAW Results'!AA442</f>
        <v>0</v>
      </c>
      <c r="F443" s="41"/>
    </row>
    <row r="444" spans="1:6" x14ac:dyDescent="0.35">
      <c r="A444" s="32">
        <f>'Point B RAW Results'!A443</f>
        <v>0</v>
      </c>
      <c r="B444" s="33">
        <f>'Point B RAW Results'!H443+'Point B RAW Results'!M443+'Point B RAW Results'!R443+'Point B RAW Results'!W443</f>
        <v>0</v>
      </c>
      <c r="C444" s="33">
        <f>'Point B RAW Results'!I443+'Point B RAW Results'!N443+'Point B RAW Results'!S443+'Point B RAW Results'!X443</f>
        <v>0</v>
      </c>
      <c r="D444" s="33">
        <f>('Point B RAW Results'!J443+'Point B RAW Results'!K443+'Point B RAW Results'!O443+'Point B RAW Results'!P443+'Point B RAW Results'!T443+'Point B RAW Results'!U443+'Point B RAW Results'!Y443+'Point B RAW Results'!Z443)/2</f>
        <v>0</v>
      </c>
      <c r="E444" s="33">
        <f>'Point B RAW Results'!L443+'Point B RAW Results'!Q443+'Point B RAW Results'!V443+'Point B RAW Results'!AA443</f>
        <v>0</v>
      </c>
      <c r="F444" s="41"/>
    </row>
    <row r="445" spans="1:6" x14ac:dyDescent="0.35">
      <c r="A445" s="32">
        <f>'Point B RAW Results'!A444</f>
        <v>0</v>
      </c>
      <c r="B445" s="33">
        <f>'Point B RAW Results'!H444+'Point B RAW Results'!M444+'Point B RAW Results'!R444+'Point B RAW Results'!W444</f>
        <v>0</v>
      </c>
      <c r="C445" s="33">
        <f>'Point B RAW Results'!I444+'Point B RAW Results'!N444+'Point B RAW Results'!S444+'Point B RAW Results'!X444</f>
        <v>0</v>
      </c>
      <c r="D445" s="33">
        <f>('Point B RAW Results'!J444+'Point B RAW Results'!K444+'Point B RAW Results'!O444+'Point B RAW Results'!P444+'Point B RAW Results'!T444+'Point B RAW Results'!U444+'Point B RAW Results'!Y444+'Point B RAW Results'!Z444)/2</f>
        <v>0</v>
      </c>
      <c r="E445" s="33">
        <f>'Point B RAW Results'!L444+'Point B RAW Results'!Q444+'Point B RAW Results'!V444+'Point B RAW Results'!AA444</f>
        <v>0</v>
      </c>
      <c r="F445" s="41"/>
    </row>
    <row r="446" spans="1:6" x14ac:dyDescent="0.35">
      <c r="A446" s="32">
        <f>'Point B RAW Results'!A445</f>
        <v>0</v>
      </c>
      <c r="B446" s="33">
        <f>'Point B RAW Results'!H445+'Point B RAW Results'!M445+'Point B RAW Results'!R445+'Point B RAW Results'!W445</f>
        <v>0</v>
      </c>
      <c r="C446" s="33">
        <f>'Point B RAW Results'!I445+'Point B RAW Results'!N445+'Point B RAW Results'!S445+'Point B RAW Results'!X445</f>
        <v>0</v>
      </c>
      <c r="D446" s="33">
        <f>('Point B RAW Results'!J445+'Point B RAW Results'!K445+'Point B RAW Results'!O445+'Point B RAW Results'!P445+'Point B RAW Results'!T445+'Point B RAW Results'!U445+'Point B RAW Results'!Y445+'Point B RAW Results'!Z445)/2</f>
        <v>0</v>
      </c>
      <c r="E446" s="33">
        <f>'Point B RAW Results'!L445+'Point B RAW Results'!Q445+'Point B RAW Results'!V445+'Point B RAW Results'!AA445</f>
        <v>0</v>
      </c>
      <c r="F446" s="41"/>
    </row>
    <row r="447" spans="1:6" x14ac:dyDescent="0.35">
      <c r="A447" s="32">
        <f>'Point B RAW Results'!A446</f>
        <v>0</v>
      </c>
      <c r="B447" s="33">
        <f>'Point B RAW Results'!H446+'Point B RAW Results'!M446+'Point B RAW Results'!R446+'Point B RAW Results'!W446</f>
        <v>0</v>
      </c>
      <c r="C447" s="33">
        <f>'Point B RAW Results'!I446+'Point B RAW Results'!N446+'Point B RAW Results'!S446+'Point B RAW Results'!X446</f>
        <v>0</v>
      </c>
      <c r="D447" s="33">
        <f>('Point B RAW Results'!J446+'Point B RAW Results'!K446+'Point B RAW Results'!O446+'Point B RAW Results'!P446+'Point B RAW Results'!T446+'Point B RAW Results'!U446+'Point B RAW Results'!Y446+'Point B RAW Results'!Z446)/2</f>
        <v>0</v>
      </c>
      <c r="E447" s="33">
        <f>'Point B RAW Results'!L446+'Point B RAW Results'!Q446+'Point B RAW Results'!V446+'Point B RAW Results'!AA446</f>
        <v>0</v>
      </c>
      <c r="F447" s="41"/>
    </row>
    <row r="448" spans="1:6" x14ac:dyDescent="0.35">
      <c r="A448" s="32">
        <f>'Point B RAW Results'!A447</f>
        <v>0</v>
      </c>
      <c r="B448" s="33">
        <f>'Point B RAW Results'!H447+'Point B RAW Results'!M447+'Point B RAW Results'!R447+'Point B RAW Results'!W447</f>
        <v>0</v>
      </c>
      <c r="C448" s="33">
        <f>'Point B RAW Results'!I447+'Point B RAW Results'!N447+'Point B RAW Results'!S447+'Point B RAW Results'!X447</f>
        <v>0</v>
      </c>
      <c r="D448" s="33">
        <f>('Point B RAW Results'!J447+'Point B RAW Results'!K447+'Point B RAW Results'!O447+'Point B RAW Results'!P447+'Point B RAW Results'!T447+'Point B RAW Results'!U447+'Point B RAW Results'!Y447+'Point B RAW Results'!Z447)/2</f>
        <v>0</v>
      </c>
      <c r="E448" s="33">
        <f>'Point B RAW Results'!L447+'Point B RAW Results'!Q447+'Point B RAW Results'!V447+'Point B RAW Results'!AA447</f>
        <v>0</v>
      </c>
      <c r="F448" s="41"/>
    </row>
    <row r="449" spans="1:6" x14ac:dyDescent="0.35">
      <c r="A449" s="32">
        <f>'Point B RAW Results'!A448</f>
        <v>0</v>
      </c>
      <c r="B449" s="33">
        <f>'Point B RAW Results'!H448+'Point B RAW Results'!M448+'Point B RAW Results'!R448+'Point B RAW Results'!W448</f>
        <v>0</v>
      </c>
      <c r="C449" s="33">
        <f>'Point B RAW Results'!I448+'Point B RAW Results'!N448+'Point B RAW Results'!S448+'Point B RAW Results'!X448</f>
        <v>0</v>
      </c>
      <c r="D449" s="33">
        <f>('Point B RAW Results'!J448+'Point B RAW Results'!K448+'Point B RAW Results'!O448+'Point B RAW Results'!P448+'Point B RAW Results'!T448+'Point B RAW Results'!U448+'Point B RAW Results'!Y448+'Point B RAW Results'!Z448)/2</f>
        <v>0</v>
      </c>
      <c r="E449" s="33">
        <f>'Point B RAW Results'!L448+'Point B RAW Results'!Q448+'Point B RAW Results'!V448+'Point B RAW Results'!AA448</f>
        <v>0</v>
      </c>
      <c r="F449" s="41"/>
    </row>
    <row r="450" spans="1:6" x14ac:dyDescent="0.35">
      <c r="A450" s="32">
        <f>'Point B RAW Results'!A449</f>
        <v>0</v>
      </c>
      <c r="B450" s="33">
        <f>'Point B RAW Results'!H449+'Point B RAW Results'!M449+'Point B RAW Results'!R449+'Point B RAW Results'!W449</f>
        <v>0</v>
      </c>
      <c r="C450" s="33">
        <f>'Point B RAW Results'!I449+'Point B RAW Results'!N449+'Point B RAW Results'!S449+'Point B RAW Results'!X449</f>
        <v>0</v>
      </c>
      <c r="D450" s="33">
        <f>('Point B RAW Results'!J449+'Point B RAW Results'!K449+'Point B RAW Results'!O449+'Point B RAW Results'!P449+'Point B RAW Results'!T449+'Point B RAW Results'!U449+'Point B RAW Results'!Y449+'Point B RAW Results'!Z449)/2</f>
        <v>0</v>
      </c>
      <c r="E450" s="33">
        <f>'Point B RAW Results'!L449+'Point B RAW Results'!Q449+'Point B RAW Results'!V449+'Point B RAW Results'!AA449</f>
        <v>0</v>
      </c>
      <c r="F450" s="41"/>
    </row>
    <row r="451" spans="1:6" x14ac:dyDescent="0.35">
      <c r="A451" s="32">
        <f>'Point B RAW Results'!A450</f>
        <v>0</v>
      </c>
      <c r="B451" s="33">
        <f>'Point B RAW Results'!H450+'Point B RAW Results'!M450+'Point B RAW Results'!R450+'Point B RAW Results'!W450</f>
        <v>0</v>
      </c>
      <c r="C451" s="33">
        <f>'Point B RAW Results'!I450+'Point B RAW Results'!N450+'Point B RAW Results'!S450+'Point B RAW Results'!X450</f>
        <v>0</v>
      </c>
      <c r="D451" s="33">
        <f>('Point B RAW Results'!J450+'Point B RAW Results'!K450+'Point B RAW Results'!O450+'Point B RAW Results'!P450+'Point B RAW Results'!T450+'Point B RAW Results'!U450+'Point B RAW Results'!Y450+'Point B RAW Results'!Z450)/2</f>
        <v>0</v>
      </c>
      <c r="E451" s="33">
        <f>'Point B RAW Results'!L450+'Point B RAW Results'!Q450+'Point B RAW Results'!V450+'Point B RAW Results'!AA450</f>
        <v>0</v>
      </c>
      <c r="F451" s="41"/>
    </row>
    <row r="452" spans="1:6" x14ac:dyDescent="0.35">
      <c r="A452" s="32">
        <f>'Point B RAW Results'!A451</f>
        <v>0</v>
      </c>
      <c r="B452" s="33">
        <f>'Point B RAW Results'!H451+'Point B RAW Results'!M451+'Point B RAW Results'!R451+'Point B RAW Results'!W451</f>
        <v>0</v>
      </c>
      <c r="C452" s="33">
        <f>'Point B RAW Results'!I451+'Point B RAW Results'!N451+'Point B RAW Results'!S451+'Point B RAW Results'!X451</f>
        <v>0</v>
      </c>
      <c r="D452" s="33">
        <f>('Point B RAW Results'!J451+'Point B RAW Results'!K451+'Point B RAW Results'!O451+'Point B RAW Results'!P451+'Point B RAW Results'!T451+'Point B RAW Results'!U451+'Point B RAW Results'!Y451+'Point B RAW Results'!Z451)/2</f>
        <v>0</v>
      </c>
      <c r="E452" s="33">
        <f>'Point B RAW Results'!L451+'Point B RAW Results'!Q451+'Point B RAW Results'!V451+'Point B RAW Results'!AA451</f>
        <v>0</v>
      </c>
      <c r="F452" s="41"/>
    </row>
    <row r="453" spans="1:6" x14ac:dyDescent="0.35">
      <c r="A453" s="32">
        <f>'Point B RAW Results'!A452</f>
        <v>0</v>
      </c>
      <c r="B453" s="33">
        <f>'Point B RAW Results'!H452+'Point B RAW Results'!M452+'Point B RAW Results'!R452+'Point B RAW Results'!W452</f>
        <v>0</v>
      </c>
      <c r="C453" s="33">
        <f>'Point B RAW Results'!I452+'Point B RAW Results'!N452+'Point B RAW Results'!S452+'Point B RAW Results'!X452</f>
        <v>0</v>
      </c>
      <c r="D453" s="33">
        <f>('Point B RAW Results'!J452+'Point B RAW Results'!K452+'Point B RAW Results'!O452+'Point B RAW Results'!P452+'Point B RAW Results'!T452+'Point B RAW Results'!U452+'Point B RAW Results'!Y452+'Point B RAW Results'!Z452)/2</f>
        <v>0</v>
      </c>
      <c r="E453" s="33">
        <f>'Point B RAW Results'!L452+'Point B RAW Results'!Q452+'Point B RAW Results'!V452+'Point B RAW Results'!AA452</f>
        <v>0</v>
      </c>
      <c r="F453" s="41"/>
    </row>
    <row r="454" spans="1:6" x14ac:dyDescent="0.35">
      <c r="A454" s="32">
        <f>'Point B RAW Results'!A453</f>
        <v>0</v>
      </c>
      <c r="B454" s="33">
        <f>'Point B RAW Results'!H453+'Point B RAW Results'!M453+'Point B RAW Results'!R453+'Point B RAW Results'!W453</f>
        <v>0</v>
      </c>
      <c r="C454" s="33">
        <f>'Point B RAW Results'!I453+'Point B RAW Results'!N453+'Point B RAW Results'!S453+'Point B RAW Results'!X453</f>
        <v>0</v>
      </c>
      <c r="D454" s="33">
        <f>('Point B RAW Results'!J453+'Point B RAW Results'!K453+'Point B RAW Results'!O453+'Point B RAW Results'!P453+'Point B RAW Results'!T453+'Point B RAW Results'!U453+'Point B RAW Results'!Y453+'Point B RAW Results'!Z453)/2</f>
        <v>0</v>
      </c>
      <c r="E454" s="33">
        <f>'Point B RAW Results'!L453+'Point B RAW Results'!Q453+'Point B RAW Results'!V453+'Point B RAW Results'!AA453</f>
        <v>0</v>
      </c>
      <c r="F454" s="41"/>
    </row>
    <row r="455" spans="1:6" x14ac:dyDescent="0.35">
      <c r="A455" s="32">
        <f>'Point B RAW Results'!A454</f>
        <v>0</v>
      </c>
      <c r="B455" s="33">
        <f>'Point B RAW Results'!H454+'Point B RAW Results'!M454+'Point B RAW Results'!R454+'Point B RAW Results'!W454</f>
        <v>0</v>
      </c>
      <c r="C455" s="33">
        <f>'Point B RAW Results'!I454+'Point B RAW Results'!N454+'Point B RAW Results'!S454+'Point B RAW Results'!X454</f>
        <v>0</v>
      </c>
      <c r="D455" s="33">
        <f>('Point B RAW Results'!J454+'Point B RAW Results'!K454+'Point B RAW Results'!O454+'Point B RAW Results'!P454+'Point B RAW Results'!T454+'Point B RAW Results'!U454+'Point B RAW Results'!Y454+'Point B RAW Results'!Z454)/2</f>
        <v>0</v>
      </c>
      <c r="E455" s="33">
        <f>'Point B RAW Results'!L454+'Point B RAW Results'!Q454+'Point B RAW Results'!V454+'Point B RAW Results'!AA454</f>
        <v>0</v>
      </c>
      <c r="F455" s="41"/>
    </row>
    <row r="456" spans="1:6" x14ac:dyDescent="0.35">
      <c r="A456" s="32">
        <f>'Point B RAW Results'!A455</f>
        <v>0</v>
      </c>
      <c r="B456" s="33">
        <f>'Point B RAW Results'!H455+'Point B RAW Results'!M455+'Point B RAW Results'!R455+'Point B RAW Results'!W455</f>
        <v>0</v>
      </c>
      <c r="C456" s="33">
        <f>'Point B RAW Results'!I455+'Point B RAW Results'!N455+'Point B RAW Results'!S455+'Point B RAW Results'!X455</f>
        <v>0</v>
      </c>
      <c r="D456" s="33">
        <f>('Point B RAW Results'!J455+'Point B RAW Results'!K455+'Point B RAW Results'!O455+'Point B RAW Results'!P455+'Point B RAW Results'!T455+'Point B RAW Results'!U455+'Point B RAW Results'!Y455+'Point B RAW Results'!Z455)/2</f>
        <v>0</v>
      </c>
      <c r="E456" s="33">
        <f>'Point B RAW Results'!L455+'Point B RAW Results'!Q455+'Point B RAW Results'!V455+'Point B RAW Results'!AA455</f>
        <v>0</v>
      </c>
      <c r="F456" s="41"/>
    </row>
    <row r="457" spans="1:6" x14ac:dyDescent="0.35">
      <c r="A457" s="32">
        <f>'Point B RAW Results'!A456</f>
        <v>0</v>
      </c>
      <c r="B457" s="33">
        <f>'Point B RAW Results'!H456+'Point B RAW Results'!M456+'Point B RAW Results'!R456+'Point B RAW Results'!W456</f>
        <v>0</v>
      </c>
      <c r="C457" s="33">
        <f>'Point B RAW Results'!I456+'Point B RAW Results'!N456+'Point B RAW Results'!S456+'Point B RAW Results'!X456</f>
        <v>0</v>
      </c>
      <c r="D457" s="33">
        <f>('Point B RAW Results'!J456+'Point B RAW Results'!K456+'Point B RAW Results'!O456+'Point B RAW Results'!P456+'Point B RAW Results'!T456+'Point B RAW Results'!U456+'Point B RAW Results'!Y456+'Point B RAW Results'!Z456)/2</f>
        <v>0</v>
      </c>
      <c r="E457" s="33">
        <f>'Point B RAW Results'!L456+'Point B RAW Results'!Q456+'Point B RAW Results'!V456+'Point B RAW Results'!AA456</f>
        <v>0</v>
      </c>
      <c r="F457" s="41"/>
    </row>
    <row r="458" spans="1:6" x14ac:dyDescent="0.35">
      <c r="A458" s="32">
        <f>'Point B RAW Results'!A457</f>
        <v>0</v>
      </c>
      <c r="B458" s="33">
        <f>'Point B RAW Results'!H457+'Point B RAW Results'!M457+'Point B RAW Results'!R457+'Point B RAW Results'!W457</f>
        <v>0</v>
      </c>
      <c r="C458" s="33">
        <f>'Point B RAW Results'!I457+'Point B RAW Results'!N457+'Point B RAW Results'!S457+'Point B RAW Results'!X457</f>
        <v>0</v>
      </c>
      <c r="D458" s="33">
        <f>('Point B RAW Results'!J457+'Point B RAW Results'!K457+'Point B RAW Results'!O457+'Point B RAW Results'!P457+'Point B RAW Results'!T457+'Point B RAW Results'!U457+'Point B RAW Results'!Y457+'Point B RAW Results'!Z457)/2</f>
        <v>0</v>
      </c>
      <c r="E458" s="33">
        <f>'Point B RAW Results'!L457+'Point B RAW Results'!Q457+'Point B RAW Results'!V457+'Point B RAW Results'!AA457</f>
        <v>0</v>
      </c>
      <c r="F458" s="41"/>
    </row>
    <row r="459" spans="1:6" x14ac:dyDescent="0.35">
      <c r="A459" s="32">
        <f>'Point B RAW Results'!A458</f>
        <v>0</v>
      </c>
      <c r="B459" s="33">
        <f>'Point B RAW Results'!H458+'Point B RAW Results'!M458+'Point B RAW Results'!R458+'Point B RAW Results'!W458</f>
        <v>0</v>
      </c>
      <c r="C459" s="33">
        <f>'Point B RAW Results'!I458+'Point B RAW Results'!N458+'Point B RAW Results'!S458+'Point B RAW Results'!X458</f>
        <v>0</v>
      </c>
      <c r="D459" s="33">
        <f>('Point B RAW Results'!J458+'Point B RAW Results'!K458+'Point B RAW Results'!O458+'Point B RAW Results'!P458+'Point B RAW Results'!T458+'Point B RAW Results'!U458+'Point B RAW Results'!Y458+'Point B RAW Results'!Z458)/2</f>
        <v>0</v>
      </c>
      <c r="E459" s="33">
        <f>'Point B RAW Results'!L458+'Point B RAW Results'!Q458+'Point B RAW Results'!V458+'Point B RAW Results'!AA458</f>
        <v>0</v>
      </c>
      <c r="F459" s="41"/>
    </row>
    <row r="460" spans="1:6" x14ac:dyDescent="0.35">
      <c r="A460" s="32">
        <f>'Point B RAW Results'!A459</f>
        <v>0</v>
      </c>
      <c r="B460" s="33">
        <f>'Point B RAW Results'!H459+'Point B RAW Results'!M459+'Point B RAW Results'!R459+'Point B RAW Results'!W459</f>
        <v>0</v>
      </c>
      <c r="C460" s="33">
        <f>'Point B RAW Results'!I459+'Point B RAW Results'!N459+'Point B RAW Results'!S459+'Point B RAW Results'!X459</f>
        <v>0</v>
      </c>
      <c r="D460" s="33">
        <f>('Point B RAW Results'!J459+'Point B RAW Results'!K459+'Point B RAW Results'!O459+'Point B RAW Results'!P459+'Point B RAW Results'!T459+'Point B RAW Results'!U459+'Point B RAW Results'!Y459+'Point B RAW Results'!Z459)/2</f>
        <v>0</v>
      </c>
      <c r="E460" s="33">
        <f>'Point B RAW Results'!L459+'Point B RAW Results'!Q459+'Point B RAW Results'!V459+'Point B RAW Results'!AA459</f>
        <v>0</v>
      </c>
      <c r="F460" s="41"/>
    </row>
    <row r="461" spans="1:6" x14ac:dyDescent="0.35">
      <c r="A461" s="32">
        <f>'Point B RAW Results'!A460</f>
        <v>0</v>
      </c>
      <c r="B461" s="33">
        <f>'Point B RAW Results'!H460+'Point B RAW Results'!M460+'Point B RAW Results'!R460+'Point B RAW Results'!W460</f>
        <v>0</v>
      </c>
      <c r="C461" s="33">
        <f>'Point B RAW Results'!I460+'Point B RAW Results'!N460+'Point B RAW Results'!S460+'Point B RAW Results'!X460</f>
        <v>0</v>
      </c>
      <c r="D461" s="33">
        <f>('Point B RAW Results'!J460+'Point B RAW Results'!K460+'Point B RAW Results'!O460+'Point B RAW Results'!P460+'Point B RAW Results'!T460+'Point B RAW Results'!U460+'Point B RAW Results'!Y460+'Point B RAW Results'!Z460)/2</f>
        <v>0</v>
      </c>
      <c r="E461" s="33">
        <f>'Point B RAW Results'!L460+'Point B RAW Results'!Q460+'Point B RAW Results'!V460+'Point B RAW Results'!AA460</f>
        <v>0</v>
      </c>
      <c r="F461" s="41"/>
    </row>
    <row r="462" spans="1:6" x14ac:dyDescent="0.35">
      <c r="A462" s="32">
        <f>'Point B RAW Results'!A461</f>
        <v>0</v>
      </c>
      <c r="B462" s="33">
        <f>'Point B RAW Results'!H461+'Point B RAW Results'!M461+'Point B RAW Results'!R461+'Point B RAW Results'!W461</f>
        <v>0</v>
      </c>
      <c r="C462" s="33">
        <f>'Point B RAW Results'!I461+'Point B RAW Results'!N461+'Point B RAW Results'!S461+'Point B RAW Results'!X461</f>
        <v>0</v>
      </c>
      <c r="D462" s="33">
        <f>('Point B RAW Results'!J461+'Point B RAW Results'!K461+'Point B RAW Results'!O461+'Point B RAW Results'!P461+'Point B RAW Results'!T461+'Point B RAW Results'!U461+'Point B RAW Results'!Y461+'Point B RAW Results'!Z461)/2</f>
        <v>0</v>
      </c>
      <c r="E462" s="33">
        <f>'Point B RAW Results'!L461+'Point B RAW Results'!Q461+'Point B RAW Results'!V461+'Point B RAW Results'!AA461</f>
        <v>0</v>
      </c>
      <c r="F462" s="41"/>
    </row>
    <row r="463" spans="1:6" x14ac:dyDescent="0.35">
      <c r="A463" s="32">
        <f>'Point B RAW Results'!A462</f>
        <v>0</v>
      </c>
      <c r="B463" s="33">
        <f>'Point B RAW Results'!H462+'Point B RAW Results'!M462+'Point B RAW Results'!R462+'Point B RAW Results'!W462</f>
        <v>0</v>
      </c>
      <c r="C463" s="33">
        <f>'Point B RAW Results'!I462+'Point B RAW Results'!N462+'Point B RAW Results'!S462+'Point B RAW Results'!X462</f>
        <v>0</v>
      </c>
      <c r="D463" s="33">
        <f>('Point B RAW Results'!J462+'Point B RAW Results'!K462+'Point B RAW Results'!O462+'Point B RAW Results'!P462+'Point B RAW Results'!T462+'Point B RAW Results'!U462+'Point B RAW Results'!Y462+'Point B RAW Results'!Z462)/2</f>
        <v>0</v>
      </c>
      <c r="E463" s="33">
        <f>'Point B RAW Results'!L462+'Point B RAW Results'!Q462+'Point B RAW Results'!V462+'Point B RAW Results'!AA462</f>
        <v>0</v>
      </c>
      <c r="F463" s="41"/>
    </row>
    <row r="464" spans="1:6" x14ac:dyDescent="0.35">
      <c r="A464" s="32">
        <f>'Point B RAW Results'!A463</f>
        <v>0</v>
      </c>
      <c r="B464" s="33">
        <f>'Point B RAW Results'!H463+'Point B RAW Results'!M463+'Point B RAW Results'!R463+'Point B RAW Results'!W463</f>
        <v>0</v>
      </c>
      <c r="C464" s="33">
        <f>'Point B RAW Results'!I463+'Point B RAW Results'!N463+'Point B RAW Results'!S463+'Point B RAW Results'!X463</f>
        <v>0</v>
      </c>
      <c r="D464" s="33">
        <f>('Point B RAW Results'!J463+'Point B RAW Results'!K463+'Point B RAW Results'!O463+'Point B RAW Results'!P463+'Point B RAW Results'!T463+'Point B RAW Results'!U463+'Point B RAW Results'!Y463+'Point B RAW Results'!Z463)/2</f>
        <v>0</v>
      </c>
      <c r="E464" s="33">
        <f>'Point B RAW Results'!L463+'Point B RAW Results'!Q463+'Point B RAW Results'!V463+'Point B RAW Results'!AA463</f>
        <v>0</v>
      </c>
      <c r="F464" s="41"/>
    </row>
    <row r="465" spans="1:6" x14ac:dyDescent="0.35">
      <c r="A465" s="32">
        <f>'Point B RAW Results'!A464</f>
        <v>0</v>
      </c>
      <c r="B465" s="33">
        <f>'Point B RAW Results'!H464+'Point B RAW Results'!M464+'Point B RAW Results'!R464+'Point B RAW Results'!W464</f>
        <v>0</v>
      </c>
      <c r="C465" s="33">
        <f>'Point B RAW Results'!I464+'Point B RAW Results'!N464+'Point B RAW Results'!S464+'Point B RAW Results'!X464</f>
        <v>0</v>
      </c>
      <c r="D465" s="33">
        <f>('Point B RAW Results'!J464+'Point B RAW Results'!K464+'Point B RAW Results'!O464+'Point B RAW Results'!P464+'Point B RAW Results'!T464+'Point B RAW Results'!U464+'Point B RAW Results'!Y464+'Point B RAW Results'!Z464)/2</f>
        <v>0</v>
      </c>
      <c r="E465" s="33">
        <f>'Point B RAW Results'!L464+'Point B RAW Results'!Q464+'Point B RAW Results'!V464+'Point B RAW Results'!AA464</f>
        <v>0</v>
      </c>
      <c r="F465" s="41"/>
    </row>
    <row r="466" spans="1:6" x14ac:dyDescent="0.35">
      <c r="A466" s="32">
        <f>'Point B RAW Results'!A465</f>
        <v>0</v>
      </c>
      <c r="B466" s="33">
        <f>'Point B RAW Results'!H465+'Point B RAW Results'!M465+'Point B RAW Results'!R465+'Point B RAW Results'!W465</f>
        <v>0</v>
      </c>
      <c r="C466" s="33">
        <f>'Point B RAW Results'!I465+'Point B RAW Results'!N465+'Point B RAW Results'!S465+'Point B RAW Results'!X465</f>
        <v>0</v>
      </c>
      <c r="D466" s="33">
        <f>('Point B RAW Results'!J465+'Point B RAW Results'!K465+'Point B RAW Results'!O465+'Point B RAW Results'!P465+'Point B RAW Results'!T465+'Point B RAW Results'!U465+'Point B RAW Results'!Y465+'Point B RAW Results'!Z465)/2</f>
        <v>0</v>
      </c>
      <c r="E466" s="33">
        <f>'Point B RAW Results'!L465+'Point B RAW Results'!Q465+'Point B RAW Results'!V465+'Point B RAW Results'!AA465</f>
        <v>0</v>
      </c>
      <c r="F466" s="41"/>
    </row>
    <row r="467" spans="1:6" x14ac:dyDescent="0.35">
      <c r="A467" s="32">
        <f>'Point B RAW Results'!A466</f>
        <v>0</v>
      </c>
      <c r="B467" s="33">
        <f>'Point B RAW Results'!H466+'Point B RAW Results'!M466+'Point B RAW Results'!R466+'Point B RAW Results'!W466</f>
        <v>0</v>
      </c>
      <c r="C467" s="33">
        <f>'Point B RAW Results'!I466+'Point B RAW Results'!N466+'Point B RAW Results'!S466+'Point B RAW Results'!X466</f>
        <v>0</v>
      </c>
      <c r="D467" s="33">
        <f>('Point B RAW Results'!J466+'Point B RAW Results'!K466+'Point B RAW Results'!O466+'Point B RAW Results'!P466+'Point B RAW Results'!T466+'Point B RAW Results'!U466+'Point B RAW Results'!Y466+'Point B RAW Results'!Z466)/2</f>
        <v>0</v>
      </c>
      <c r="E467" s="33">
        <f>'Point B RAW Results'!L466+'Point B RAW Results'!Q466+'Point B RAW Results'!V466+'Point B RAW Results'!AA466</f>
        <v>0</v>
      </c>
      <c r="F467" s="41"/>
    </row>
    <row r="468" spans="1:6" x14ac:dyDescent="0.35">
      <c r="A468" s="32">
        <f>'Point B RAW Results'!A467</f>
        <v>0</v>
      </c>
      <c r="B468" s="33">
        <f>'Point B RAW Results'!H467+'Point B RAW Results'!M467+'Point B RAW Results'!R467+'Point B RAW Results'!W467</f>
        <v>0</v>
      </c>
      <c r="C468" s="33">
        <f>'Point B RAW Results'!I467+'Point B RAW Results'!N467+'Point B RAW Results'!S467+'Point B RAW Results'!X467</f>
        <v>0</v>
      </c>
      <c r="D468" s="33">
        <f>('Point B RAW Results'!J467+'Point B RAW Results'!K467+'Point B RAW Results'!O467+'Point B RAW Results'!P467+'Point B RAW Results'!T467+'Point B RAW Results'!U467+'Point B RAW Results'!Y467+'Point B RAW Results'!Z467)/2</f>
        <v>0</v>
      </c>
      <c r="E468" s="33">
        <f>'Point B RAW Results'!L467+'Point B RAW Results'!Q467+'Point B RAW Results'!V467+'Point B RAW Results'!AA467</f>
        <v>0</v>
      </c>
      <c r="F468" s="41"/>
    </row>
    <row r="469" spans="1:6" x14ac:dyDescent="0.35">
      <c r="A469" s="32">
        <f>'Point B RAW Results'!A468</f>
        <v>0</v>
      </c>
      <c r="B469" s="33">
        <f>'Point B RAW Results'!H468+'Point B RAW Results'!M468+'Point B RAW Results'!R468+'Point B RAW Results'!W468</f>
        <v>0</v>
      </c>
      <c r="C469" s="33">
        <f>'Point B RAW Results'!I468+'Point B RAW Results'!N468+'Point B RAW Results'!S468+'Point B RAW Results'!X468</f>
        <v>0</v>
      </c>
      <c r="D469" s="33">
        <f>('Point B RAW Results'!J468+'Point B RAW Results'!K468+'Point B RAW Results'!O468+'Point B RAW Results'!P468+'Point B RAW Results'!T468+'Point B RAW Results'!U468+'Point B RAW Results'!Y468+'Point B RAW Results'!Z468)/2</f>
        <v>0</v>
      </c>
      <c r="E469" s="33">
        <f>'Point B RAW Results'!L468+'Point B RAW Results'!Q468+'Point B RAW Results'!V468+'Point B RAW Results'!AA468</f>
        <v>0</v>
      </c>
      <c r="F469" s="41"/>
    </row>
    <row r="470" spans="1:6" x14ac:dyDescent="0.35">
      <c r="A470" s="32">
        <f>'Point B RAW Results'!A469</f>
        <v>0</v>
      </c>
      <c r="B470" s="33">
        <f>'Point B RAW Results'!H469+'Point B RAW Results'!M469+'Point B RAW Results'!R469+'Point B RAW Results'!W469</f>
        <v>0</v>
      </c>
      <c r="C470" s="33">
        <f>'Point B RAW Results'!I469+'Point B RAW Results'!N469+'Point B RAW Results'!S469+'Point B RAW Results'!X469</f>
        <v>0</v>
      </c>
      <c r="D470" s="33">
        <f>('Point B RAW Results'!J469+'Point B RAW Results'!K469+'Point B RAW Results'!O469+'Point B RAW Results'!P469+'Point B RAW Results'!T469+'Point B RAW Results'!U469+'Point B RAW Results'!Y469+'Point B RAW Results'!Z469)/2</f>
        <v>0</v>
      </c>
      <c r="E470" s="33">
        <f>'Point B RAW Results'!L469+'Point B RAW Results'!Q469+'Point B RAW Results'!V469+'Point B RAW Results'!AA469</f>
        <v>0</v>
      </c>
      <c r="F470" s="41"/>
    </row>
    <row r="471" spans="1:6" x14ac:dyDescent="0.35">
      <c r="A471" s="32">
        <f>'Point B RAW Results'!A470</f>
        <v>0</v>
      </c>
      <c r="B471" s="33">
        <f>'Point B RAW Results'!H470+'Point B RAW Results'!M470+'Point B RAW Results'!R470+'Point B RAW Results'!W470</f>
        <v>0</v>
      </c>
      <c r="C471" s="33">
        <f>'Point B RAW Results'!I470+'Point B RAW Results'!N470+'Point B RAW Results'!S470+'Point B RAW Results'!X470</f>
        <v>0</v>
      </c>
      <c r="D471" s="33">
        <f>('Point B RAW Results'!J470+'Point B RAW Results'!K470+'Point B RAW Results'!O470+'Point B RAW Results'!P470+'Point B RAW Results'!T470+'Point B RAW Results'!U470+'Point B RAW Results'!Y470+'Point B RAW Results'!Z470)/2</f>
        <v>0</v>
      </c>
      <c r="E471" s="33">
        <f>'Point B RAW Results'!L470+'Point B RAW Results'!Q470+'Point B RAW Results'!V470+'Point B RAW Results'!AA470</f>
        <v>0</v>
      </c>
      <c r="F471" s="41"/>
    </row>
    <row r="472" spans="1:6" x14ac:dyDescent="0.35">
      <c r="A472" s="32">
        <f>'Point B RAW Results'!A471</f>
        <v>0</v>
      </c>
      <c r="B472" s="33">
        <f>'Point B RAW Results'!H471+'Point B RAW Results'!M471+'Point B RAW Results'!R471+'Point B RAW Results'!W471</f>
        <v>0</v>
      </c>
      <c r="C472" s="33">
        <f>'Point B RAW Results'!I471+'Point B RAW Results'!N471+'Point B RAW Results'!S471+'Point B RAW Results'!X471</f>
        <v>0</v>
      </c>
      <c r="D472" s="33">
        <f>('Point B RAW Results'!J471+'Point B RAW Results'!K471+'Point B RAW Results'!O471+'Point B RAW Results'!P471+'Point B RAW Results'!T471+'Point B RAW Results'!U471+'Point B RAW Results'!Y471+'Point B RAW Results'!Z471)/2</f>
        <v>0</v>
      </c>
      <c r="E472" s="33">
        <f>'Point B RAW Results'!L471+'Point B RAW Results'!Q471+'Point B RAW Results'!V471+'Point B RAW Results'!AA471</f>
        <v>0</v>
      </c>
      <c r="F472" s="41"/>
    </row>
    <row r="473" spans="1:6" x14ac:dyDescent="0.35">
      <c r="A473" s="32">
        <f>'Point B RAW Results'!A472</f>
        <v>0</v>
      </c>
      <c r="B473" s="33">
        <f>'Point B RAW Results'!H472+'Point B RAW Results'!M472+'Point B RAW Results'!R472+'Point B RAW Results'!W472</f>
        <v>0</v>
      </c>
      <c r="C473" s="33">
        <f>'Point B RAW Results'!I472+'Point B RAW Results'!N472+'Point B RAW Results'!S472+'Point B RAW Results'!X472</f>
        <v>0</v>
      </c>
      <c r="D473" s="33">
        <f>('Point B RAW Results'!J472+'Point B RAW Results'!K472+'Point B RAW Results'!O472+'Point B RAW Results'!P472+'Point B RAW Results'!T472+'Point B RAW Results'!U472+'Point B RAW Results'!Y472+'Point B RAW Results'!Z472)/2</f>
        <v>0</v>
      </c>
      <c r="E473" s="33">
        <f>'Point B RAW Results'!L472+'Point B RAW Results'!Q472+'Point B RAW Results'!V472+'Point B RAW Results'!AA472</f>
        <v>0</v>
      </c>
      <c r="F473" s="41"/>
    </row>
    <row r="474" spans="1:6" x14ac:dyDescent="0.35">
      <c r="A474" s="32">
        <f>'Point B RAW Results'!A473</f>
        <v>0</v>
      </c>
      <c r="B474" s="33">
        <f>'Point B RAW Results'!H473+'Point B RAW Results'!M473+'Point B RAW Results'!R473+'Point B RAW Results'!W473</f>
        <v>0</v>
      </c>
      <c r="C474" s="33">
        <f>'Point B RAW Results'!I473+'Point B RAW Results'!N473+'Point B RAW Results'!S473+'Point B RAW Results'!X473</f>
        <v>0</v>
      </c>
      <c r="D474" s="33">
        <f>('Point B RAW Results'!J473+'Point B RAW Results'!K473+'Point B RAW Results'!O473+'Point B RAW Results'!P473+'Point B RAW Results'!T473+'Point B RAW Results'!U473+'Point B RAW Results'!Y473+'Point B RAW Results'!Z473)/2</f>
        <v>0</v>
      </c>
      <c r="E474" s="33">
        <f>'Point B RAW Results'!L473+'Point B RAW Results'!Q473+'Point B RAW Results'!V473+'Point B RAW Results'!AA473</f>
        <v>0</v>
      </c>
      <c r="F474" s="41"/>
    </row>
    <row r="475" spans="1:6" x14ac:dyDescent="0.35">
      <c r="A475" s="32">
        <f>'Point B RAW Results'!A474</f>
        <v>0</v>
      </c>
      <c r="B475" s="33">
        <f>'Point B RAW Results'!H474+'Point B RAW Results'!M474+'Point B RAW Results'!R474+'Point B RAW Results'!W474</f>
        <v>0</v>
      </c>
      <c r="C475" s="33">
        <f>'Point B RAW Results'!I474+'Point B RAW Results'!N474+'Point B RAW Results'!S474+'Point B RAW Results'!X474</f>
        <v>0</v>
      </c>
      <c r="D475" s="33">
        <f>('Point B RAW Results'!J474+'Point B RAW Results'!K474+'Point B RAW Results'!O474+'Point B RAW Results'!P474+'Point B RAW Results'!T474+'Point B RAW Results'!U474+'Point B RAW Results'!Y474+'Point B RAW Results'!Z474)/2</f>
        <v>0</v>
      </c>
      <c r="E475" s="33">
        <f>'Point B RAW Results'!L474+'Point B RAW Results'!Q474+'Point B RAW Results'!V474+'Point B RAW Results'!AA474</f>
        <v>0</v>
      </c>
      <c r="F475" s="41"/>
    </row>
    <row r="476" spans="1:6" x14ac:dyDescent="0.35">
      <c r="A476" s="32">
        <f>'Point B RAW Results'!A475</f>
        <v>0</v>
      </c>
      <c r="B476" s="33">
        <f>'Point B RAW Results'!H475+'Point B RAW Results'!M475+'Point B RAW Results'!R475+'Point B RAW Results'!W475</f>
        <v>0</v>
      </c>
      <c r="C476" s="33">
        <f>'Point B RAW Results'!I475+'Point B RAW Results'!N475+'Point B RAW Results'!S475+'Point B RAW Results'!X475</f>
        <v>0</v>
      </c>
      <c r="D476" s="33">
        <f>('Point B RAW Results'!J475+'Point B RAW Results'!K475+'Point B RAW Results'!O475+'Point B RAW Results'!P475+'Point B RAW Results'!T475+'Point B RAW Results'!U475+'Point B RAW Results'!Y475+'Point B RAW Results'!Z475)/2</f>
        <v>0</v>
      </c>
      <c r="E476" s="33">
        <f>'Point B RAW Results'!L475+'Point B RAW Results'!Q475+'Point B RAW Results'!V475+'Point B RAW Results'!AA475</f>
        <v>0</v>
      </c>
      <c r="F476" s="41"/>
    </row>
    <row r="477" spans="1:6" x14ac:dyDescent="0.35">
      <c r="A477" s="32">
        <f>'Point B RAW Results'!A476</f>
        <v>0</v>
      </c>
      <c r="B477" s="33">
        <f>'Point B RAW Results'!H476+'Point B RAW Results'!M476+'Point B RAW Results'!R476+'Point B RAW Results'!W476</f>
        <v>0</v>
      </c>
      <c r="C477" s="33">
        <f>'Point B RAW Results'!I476+'Point B RAW Results'!N476+'Point B RAW Results'!S476+'Point B RAW Results'!X476</f>
        <v>0</v>
      </c>
      <c r="D477" s="33">
        <f>('Point B RAW Results'!J476+'Point B RAW Results'!K476+'Point B RAW Results'!O476+'Point B RAW Results'!P476+'Point B RAW Results'!T476+'Point B RAW Results'!U476+'Point B RAW Results'!Y476+'Point B RAW Results'!Z476)/2</f>
        <v>0</v>
      </c>
      <c r="E477" s="33">
        <f>'Point B RAW Results'!L476+'Point B RAW Results'!Q476+'Point B RAW Results'!V476+'Point B RAW Results'!AA476</f>
        <v>0</v>
      </c>
      <c r="F477" s="41"/>
    </row>
    <row r="478" spans="1:6" x14ac:dyDescent="0.35">
      <c r="A478" s="32">
        <f>'Point B RAW Results'!A477</f>
        <v>0</v>
      </c>
      <c r="B478" s="33">
        <f>'Point B RAW Results'!H477+'Point B RAW Results'!M477+'Point B RAW Results'!R477+'Point B RAW Results'!W477</f>
        <v>0</v>
      </c>
      <c r="C478" s="33">
        <f>'Point B RAW Results'!I477+'Point B RAW Results'!N477+'Point B RAW Results'!S477+'Point B RAW Results'!X477</f>
        <v>0</v>
      </c>
      <c r="D478" s="33">
        <f>('Point B RAW Results'!J477+'Point B RAW Results'!K477+'Point B RAW Results'!O477+'Point B RAW Results'!P477+'Point B RAW Results'!T477+'Point B RAW Results'!U477+'Point B RAW Results'!Y477+'Point B RAW Results'!Z477)/2</f>
        <v>0</v>
      </c>
      <c r="E478" s="33">
        <f>'Point B RAW Results'!L477+'Point B RAW Results'!Q477+'Point B RAW Results'!V477+'Point B RAW Results'!AA477</f>
        <v>0</v>
      </c>
      <c r="F478" s="41"/>
    </row>
    <row r="479" spans="1:6" x14ac:dyDescent="0.35">
      <c r="A479" s="32">
        <f>'Point B RAW Results'!A478</f>
        <v>0</v>
      </c>
      <c r="B479" s="33">
        <f>'Point B RAW Results'!H478+'Point B RAW Results'!M478+'Point B RAW Results'!R478+'Point B RAW Results'!W478</f>
        <v>0</v>
      </c>
      <c r="C479" s="33">
        <f>'Point B RAW Results'!I478+'Point B RAW Results'!N478+'Point B RAW Results'!S478+'Point B RAW Results'!X478</f>
        <v>0</v>
      </c>
      <c r="D479" s="33">
        <f>('Point B RAW Results'!J478+'Point B RAW Results'!K478+'Point B RAW Results'!O478+'Point B RAW Results'!P478+'Point B RAW Results'!T478+'Point B RAW Results'!U478+'Point B RAW Results'!Y478+'Point B RAW Results'!Z478)/2</f>
        <v>0</v>
      </c>
      <c r="E479" s="33">
        <f>'Point B RAW Results'!L478+'Point B RAW Results'!Q478+'Point B RAW Results'!V478+'Point B RAW Results'!AA478</f>
        <v>0</v>
      </c>
      <c r="F479" s="41"/>
    </row>
    <row r="480" spans="1:6" x14ac:dyDescent="0.35">
      <c r="A480" s="32">
        <f>'Point B RAW Results'!A479</f>
        <v>0</v>
      </c>
      <c r="B480" s="33">
        <f>'Point B RAW Results'!H479+'Point B RAW Results'!M479+'Point B RAW Results'!R479+'Point B RAW Results'!W479</f>
        <v>0</v>
      </c>
      <c r="C480" s="33">
        <f>'Point B RAW Results'!I479+'Point B RAW Results'!N479+'Point B RAW Results'!S479+'Point B RAW Results'!X479</f>
        <v>0</v>
      </c>
      <c r="D480" s="33">
        <f>('Point B RAW Results'!J479+'Point B RAW Results'!K479+'Point B RAW Results'!O479+'Point B RAW Results'!P479+'Point B RAW Results'!T479+'Point B RAW Results'!U479+'Point B RAW Results'!Y479+'Point B RAW Results'!Z479)/2</f>
        <v>0</v>
      </c>
      <c r="E480" s="33">
        <f>'Point B RAW Results'!L479+'Point B RAW Results'!Q479+'Point B RAW Results'!V479+'Point B RAW Results'!AA479</f>
        <v>0</v>
      </c>
      <c r="F480" s="41"/>
    </row>
    <row r="481" spans="1:6" x14ac:dyDescent="0.35">
      <c r="A481" s="32">
        <f>'Point B RAW Results'!A480</f>
        <v>0</v>
      </c>
      <c r="B481" s="33">
        <f>'Point B RAW Results'!H480+'Point B RAW Results'!M480+'Point B RAW Results'!R480+'Point B RAW Results'!W480</f>
        <v>0</v>
      </c>
      <c r="C481" s="33">
        <f>'Point B RAW Results'!I480+'Point B RAW Results'!N480+'Point B RAW Results'!S480+'Point B RAW Results'!X480</f>
        <v>0</v>
      </c>
      <c r="D481" s="33">
        <f>('Point B RAW Results'!J480+'Point B RAW Results'!K480+'Point B RAW Results'!O480+'Point B RAW Results'!P480+'Point B RAW Results'!T480+'Point B RAW Results'!U480+'Point B RAW Results'!Y480+'Point B RAW Results'!Z480)/2</f>
        <v>0</v>
      </c>
      <c r="E481" s="33">
        <f>'Point B RAW Results'!L480+'Point B RAW Results'!Q480+'Point B RAW Results'!V480+'Point B RAW Results'!AA480</f>
        <v>0</v>
      </c>
      <c r="F481" s="41"/>
    </row>
    <row r="482" spans="1:6" x14ac:dyDescent="0.35">
      <c r="A482" s="32">
        <f>'Point B RAW Results'!A481</f>
        <v>0</v>
      </c>
      <c r="B482" s="33">
        <f>'Point B RAW Results'!H481+'Point B RAW Results'!M481+'Point B RAW Results'!R481+'Point B RAW Results'!W481</f>
        <v>0</v>
      </c>
      <c r="C482" s="33">
        <f>'Point B RAW Results'!I481+'Point B RAW Results'!N481+'Point B RAW Results'!S481+'Point B RAW Results'!X481</f>
        <v>0</v>
      </c>
      <c r="D482" s="33">
        <f>('Point B RAW Results'!J481+'Point B RAW Results'!K481+'Point B RAW Results'!O481+'Point B RAW Results'!P481+'Point B RAW Results'!T481+'Point B RAW Results'!U481+'Point B RAW Results'!Y481+'Point B RAW Results'!Z481)/2</f>
        <v>0</v>
      </c>
      <c r="E482" s="33">
        <f>'Point B RAW Results'!L481+'Point B RAW Results'!Q481+'Point B RAW Results'!V481+'Point B RAW Results'!AA481</f>
        <v>0</v>
      </c>
      <c r="F482" s="41"/>
    </row>
    <row r="483" spans="1:6" x14ac:dyDescent="0.35">
      <c r="A483" s="32">
        <f>'Point B RAW Results'!A482</f>
        <v>0</v>
      </c>
      <c r="B483" s="33">
        <f>'Point B RAW Results'!H482+'Point B RAW Results'!M482+'Point B RAW Results'!R482+'Point B RAW Results'!W482</f>
        <v>0</v>
      </c>
      <c r="C483" s="33">
        <f>'Point B RAW Results'!I482+'Point B RAW Results'!N482+'Point B RAW Results'!S482+'Point B RAW Results'!X482</f>
        <v>0</v>
      </c>
      <c r="D483" s="33">
        <f>('Point B RAW Results'!J482+'Point B RAW Results'!K482+'Point B RAW Results'!O482+'Point B RAW Results'!P482+'Point B RAW Results'!T482+'Point B RAW Results'!U482+'Point B RAW Results'!Y482+'Point B RAW Results'!Z482)/2</f>
        <v>0</v>
      </c>
      <c r="E483" s="33">
        <f>'Point B RAW Results'!L482+'Point B RAW Results'!Q482+'Point B RAW Results'!V482+'Point B RAW Results'!AA482</f>
        <v>0</v>
      </c>
      <c r="F483" s="41"/>
    </row>
    <row r="484" spans="1:6" x14ac:dyDescent="0.35">
      <c r="A484" s="32">
        <f>'Point B RAW Results'!A483</f>
        <v>0</v>
      </c>
      <c r="B484" s="33">
        <f>'Point B RAW Results'!H483+'Point B RAW Results'!M483+'Point B RAW Results'!R483+'Point B RAW Results'!W483</f>
        <v>0</v>
      </c>
      <c r="C484" s="33">
        <f>'Point B RAW Results'!I483+'Point B RAW Results'!N483+'Point B RAW Results'!S483+'Point B RAW Results'!X483</f>
        <v>0</v>
      </c>
      <c r="D484" s="33">
        <f>('Point B RAW Results'!J483+'Point B RAW Results'!K483+'Point B RAW Results'!O483+'Point B RAW Results'!P483+'Point B RAW Results'!T483+'Point B RAW Results'!U483+'Point B RAW Results'!Y483+'Point B RAW Results'!Z483)/2</f>
        <v>0</v>
      </c>
      <c r="E484" s="33">
        <f>'Point B RAW Results'!L483+'Point B RAW Results'!Q483+'Point B RAW Results'!V483+'Point B RAW Results'!AA483</f>
        <v>0</v>
      </c>
      <c r="F484" s="41"/>
    </row>
    <row r="485" spans="1:6" x14ac:dyDescent="0.35">
      <c r="A485" s="32">
        <f>'Point B RAW Results'!A484</f>
        <v>0</v>
      </c>
      <c r="B485" s="33">
        <f>'Point B RAW Results'!H484+'Point B RAW Results'!M484+'Point B RAW Results'!R484+'Point B RAW Results'!W484</f>
        <v>0</v>
      </c>
      <c r="C485" s="33">
        <f>'Point B RAW Results'!I484+'Point B RAW Results'!N484+'Point B RAW Results'!S484+'Point B RAW Results'!X484</f>
        <v>0</v>
      </c>
      <c r="D485" s="33">
        <f>('Point B RAW Results'!J484+'Point B RAW Results'!K484+'Point B RAW Results'!O484+'Point B RAW Results'!P484+'Point B RAW Results'!T484+'Point B RAW Results'!U484+'Point B RAW Results'!Y484+'Point B RAW Results'!Z484)/2</f>
        <v>0</v>
      </c>
      <c r="E485" s="33">
        <f>'Point B RAW Results'!L484+'Point B RAW Results'!Q484+'Point B RAW Results'!V484+'Point B RAW Results'!AA484</f>
        <v>0</v>
      </c>
      <c r="F485" s="41"/>
    </row>
    <row r="486" spans="1:6" x14ac:dyDescent="0.35">
      <c r="A486" s="32">
        <f>'Point B RAW Results'!A485</f>
        <v>0</v>
      </c>
      <c r="B486" s="33">
        <f>'Point B RAW Results'!H485+'Point B RAW Results'!M485+'Point B RAW Results'!R485+'Point B RAW Results'!W485</f>
        <v>0</v>
      </c>
      <c r="C486" s="33">
        <f>'Point B RAW Results'!I485+'Point B RAW Results'!N485+'Point B RAW Results'!S485+'Point B RAW Results'!X485</f>
        <v>0</v>
      </c>
      <c r="D486" s="33">
        <f>('Point B RAW Results'!J485+'Point B RAW Results'!K485+'Point B RAW Results'!O485+'Point B RAW Results'!P485+'Point B RAW Results'!T485+'Point B RAW Results'!U485+'Point B RAW Results'!Y485+'Point B RAW Results'!Z485)/2</f>
        <v>0</v>
      </c>
      <c r="E486" s="33">
        <f>'Point B RAW Results'!L485+'Point B RAW Results'!Q485+'Point B RAW Results'!V485+'Point B RAW Results'!AA485</f>
        <v>0</v>
      </c>
      <c r="F486" s="41"/>
    </row>
    <row r="487" spans="1:6" x14ac:dyDescent="0.35">
      <c r="A487" s="32">
        <f>'Point B RAW Results'!A486</f>
        <v>0</v>
      </c>
      <c r="B487" s="33">
        <f>'Point B RAW Results'!H486+'Point B RAW Results'!M486+'Point B RAW Results'!R486+'Point B RAW Results'!W486</f>
        <v>0</v>
      </c>
      <c r="C487" s="33">
        <f>'Point B RAW Results'!I486+'Point B RAW Results'!N486+'Point B RAW Results'!S486+'Point B RAW Results'!X486</f>
        <v>0</v>
      </c>
      <c r="D487" s="33">
        <f>('Point B RAW Results'!J486+'Point B RAW Results'!K486+'Point B RAW Results'!O486+'Point B RAW Results'!P486+'Point B RAW Results'!T486+'Point B RAW Results'!U486+'Point B RAW Results'!Y486+'Point B RAW Results'!Z486)/2</f>
        <v>0</v>
      </c>
      <c r="E487" s="33">
        <f>'Point B RAW Results'!L486+'Point B RAW Results'!Q486+'Point B RAW Results'!V486+'Point B RAW Results'!AA486</f>
        <v>0</v>
      </c>
      <c r="F487" s="41"/>
    </row>
    <row r="488" spans="1:6" x14ac:dyDescent="0.35">
      <c r="A488" s="32">
        <f>'Point B RAW Results'!A487</f>
        <v>0</v>
      </c>
      <c r="B488" s="33">
        <f>'Point B RAW Results'!H487+'Point B RAW Results'!M487+'Point B RAW Results'!R487+'Point B RAW Results'!W487</f>
        <v>0</v>
      </c>
      <c r="C488" s="33">
        <f>'Point B RAW Results'!I487+'Point B RAW Results'!N487+'Point B RAW Results'!S487+'Point B RAW Results'!X487</f>
        <v>0</v>
      </c>
      <c r="D488" s="33">
        <f>('Point B RAW Results'!J487+'Point B RAW Results'!K487+'Point B RAW Results'!O487+'Point B RAW Results'!P487+'Point B RAW Results'!T487+'Point B RAW Results'!U487+'Point B RAW Results'!Y487+'Point B RAW Results'!Z487)/2</f>
        <v>0</v>
      </c>
      <c r="E488" s="33">
        <f>'Point B RAW Results'!L487+'Point B RAW Results'!Q487+'Point B RAW Results'!V487+'Point B RAW Results'!AA487</f>
        <v>0</v>
      </c>
      <c r="F488" s="41"/>
    </row>
    <row r="489" spans="1:6" x14ac:dyDescent="0.35">
      <c r="A489" s="32">
        <f>'Point B RAW Results'!A488</f>
        <v>0</v>
      </c>
      <c r="B489" s="33">
        <f>'Point B RAW Results'!H488+'Point B RAW Results'!M488+'Point B RAW Results'!R488+'Point B RAW Results'!W488</f>
        <v>0</v>
      </c>
      <c r="C489" s="33">
        <f>'Point B RAW Results'!I488+'Point B RAW Results'!N488+'Point B RAW Results'!S488+'Point B RAW Results'!X488</f>
        <v>0</v>
      </c>
      <c r="D489" s="33">
        <f>('Point B RAW Results'!J488+'Point B RAW Results'!K488+'Point B RAW Results'!O488+'Point B RAW Results'!P488+'Point B RAW Results'!T488+'Point B RAW Results'!U488+'Point B RAW Results'!Y488+'Point B RAW Results'!Z488)/2</f>
        <v>0</v>
      </c>
      <c r="E489" s="33">
        <f>'Point B RAW Results'!L488+'Point B RAW Results'!Q488+'Point B RAW Results'!V488+'Point B RAW Results'!AA488</f>
        <v>0</v>
      </c>
      <c r="F489" s="41"/>
    </row>
    <row r="490" spans="1:6" x14ac:dyDescent="0.35">
      <c r="A490" s="32">
        <f>'Point B RAW Results'!A489</f>
        <v>0</v>
      </c>
      <c r="B490" s="33">
        <f>'Point B RAW Results'!H489+'Point B RAW Results'!M489+'Point B RAW Results'!R489+'Point B RAW Results'!W489</f>
        <v>0</v>
      </c>
      <c r="C490" s="33">
        <f>'Point B RAW Results'!I489+'Point B RAW Results'!N489+'Point B RAW Results'!S489+'Point B RAW Results'!X489</f>
        <v>0</v>
      </c>
      <c r="D490" s="33">
        <f>('Point B RAW Results'!J489+'Point B RAW Results'!K489+'Point B RAW Results'!O489+'Point B RAW Results'!P489+'Point B RAW Results'!T489+'Point B RAW Results'!U489+'Point B RAW Results'!Y489+'Point B RAW Results'!Z489)/2</f>
        <v>0</v>
      </c>
      <c r="E490" s="33">
        <f>'Point B RAW Results'!L489+'Point B RAW Results'!Q489+'Point B RAW Results'!V489+'Point B RAW Results'!AA489</f>
        <v>0</v>
      </c>
      <c r="F490" s="41"/>
    </row>
    <row r="491" spans="1:6" x14ac:dyDescent="0.35">
      <c r="A491" s="32">
        <f>'Point B RAW Results'!A490</f>
        <v>0</v>
      </c>
      <c r="B491" s="33">
        <f>'Point B RAW Results'!H490+'Point B RAW Results'!M490+'Point B RAW Results'!R490+'Point B RAW Results'!W490</f>
        <v>0</v>
      </c>
      <c r="C491" s="33">
        <f>'Point B RAW Results'!I490+'Point B RAW Results'!N490+'Point B RAW Results'!S490+'Point B RAW Results'!X490</f>
        <v>0</v>
      </c>
      <c r="D491" s="33">
        <f>('Point B RAW Results'!J490+'Point B RAW Results'!K490+'Point B RAW Results'!O490+'Point B RAW Results'!P490+'Point B RAW Results'!T490+'Point B RAW Results'!U490+'Point B RAW Results'!Y490+'Point B RAW Results'!Z490)/2</f>
        <v>0</v>
      </c>
      <c r="E491" s="33">
        <f>'Point B RAW Results'!L490+'Point B RAW Results'!Q490+'Point B RAW Results'!V490+'Point B RAW Results'!AA490</f>
        <v>0</v>
      </c>
      <c r="F491" s="41"/>
    </row>
    <row r="492" spans="1:6" x14ac:dyDescent="0.35">
      <c r="A492" s="32">
        <f>'Point B RAW Results'!A491</f>
        <v>0</v>
      </c>
      <c r="B492" s="33">
        <f>'Point B RAW Results'!H491+'Point B RAW Results'!M491+'Point B RAW Results'!R491+'Point B RAW Results'!W491</f>
        <v>0</v>
      </c>
      <c r="C492" s="33">
        <f>'Point B RAW Results'!I491+'Point B RAW Results'!N491+'Point B RAW Results'!S491+'Point B RAW Results'!X491</f>
        <v>0</v>
      </c>
      <c r="D492" s="33">
        <f>('Point B RAW Results'!J491+'Point B RAW Results'!K491+'Point B RAW Results'!O491+'Point B RAW Results'!P491+'Point B RAW Results'!T491+'Point B RAW Results'!U491+'Point B RAW Results'!Y491+'Point B RAW Results'!Z491)/2</f>
        <v>0</v>
      </c>
      <c r="E492" s="33">
        <f>'Point B RAW Results'!L491+'Point B RAW Results'!Q491+'Point B RAW Results'!V491+'Point B RAW Results'!AA491</f>
        <v>0</v>
      </c>
      <c r="F492" s="41"/>
    </row>
    <row r="493" spans="1:6" x14ac:dyDescent="0.35">
      <c r="A493" s="32">
        <f>'Point B RAW Results'!A492</f>
        <v>0</v>
      </c>
      <c r="B493" s="33">
        <f>'Point B RAW Results'!H492+'Point B RAW Results'!M492+'Point B RAW Results'!R492+'Point B RAW Results'!W492</f>
        <v>0</v>
      </c>
      <c r="C493" s="33">
        <f>'Point B RAW Results'!I492+'Point B RAW Results'!N492+'Point B RAW Results'!S492+'Point B RAW Results'!X492</f>
        <v>0</v>
      </c>
      <c r="D493" s="33">
        <f>('Point B RAW Results'!J492+'Point B RAW Results'!K492+'Point B RAW Results'!O492+'Point B RAW Results'!P492+'Point B RAW Results'!T492+'Point B RAW Results'!U492+'Point B RAW Results'!Y492+'Point B RAW Results'!Z492)/2</f>
        <v>0</v>
      </c>
      <c r="E493" s="33">
        <f>'Point B RAW Results'!L492+'Point B RAW Results'!Q492+'Point B RAW Results'!V492+'Point B RAW Results'!AA492</f>
        <v>0</v>
      </c>
      <c r="F493" s="41"/>
    </row>
    <row r="494" spans="1:6" x14ac:dyDescent="0.35">
      <c r="A494" s="32">
        <f>'Point B RAW Results'!A334</f>
        <v>0</v>
      </c>
      <c r="B494" s="33">
        <f>'Point B RAW Results'!H334+'Point B RAW Results'!M334+'Point B RAW Results'!R334+'Point B RAW Results'!W334</f>
        <v>0</v>
      </c>
      <c r="C494" s="33">
        <f>'Point B RAW Results'!I334+'Point B RAW Results'!N334+'Point B RAW Results'!S334+'Point B RAW Results'!X334</f>
        <v>0</v>
      </c>
      <c r="D494" s="33">
        <f>('Point B RAW Results'!J334+'Point B RAW Results'!K334+'Point B RAW Results'!O334+'Point B RAW Results'!P334+'Point B RAW Results'!T334+'Point B RAW Results'!U334+'Point B RAW Results'!Y334+'Point B RAW Results'!Z334)/2</f>
        <v>0</v>
      </c>
      <c r="E494" s="33">
        <f>'Point B RAW Results'!L334+'Point B RAW Results'!Q334+'Point B RAW Results'!V334+'Point B RAW Results'!AA334</f>
        <v>0</v>
      </c>
      <c r="F494" s="41"/>
    </row>
    <row r="495" spans="1:6" x14ac:dyDescent="0.35">
      <c r="A495" s="32">
        <f>'Point B RAW Results'!A335</f>
        <v>0</v>
      </c>
      <c r="B495" s="33">
        <f>'Point B RAW Results'!H335+'Point B RAW Results'!M335+'Point B RAW Results'!R335+'Point B RAW Results'!W335</f>
        <v>0</v>
      </c>
      <c r="C495" s="33">
        <f>'Point B RAW Results'!I335+'Point B RAW Results'!N335+'Point B RAW Results'!S335+'Point B RAW Results'!X335</f>
        <v>0</v>
      </c>
      <c r="D495" s="33">
        <f>('Point B RAW Results'!J335+'Point B RAW Results'!K335+'Point B RAW Results'!O335+'Point B RAW Results'!P335+'Point B RAW Results'!T335+'Point B RAW Results'!U335+'Point B RAW Results'!Y335+'Point B RAW Results'!Z335)/2</f>
        <v>0</v>
      </c>
      <c r="E495" s="33">
        <f>'Point B RAW Results'!L335+'Point B RAW Results'!Q335+'Point B RAW Results'!V335+'Point B RAW Results'!AA335</f>
        <v>0</v>
      </c>
      <c r="F495" s="41"/>
    </row>
    <row r="496" spans="1:6" x14ac:dyDescent="0.35">
      <c r="A496" s="32">
        <f>'Point B RAW Results'!A336</f>
        <v>0</v>
      </c>
      <c r="B496" s="33">
        <f>'Point B RAW Results'!H336+'Point B RAW Results'!M336+'Point B RAW Results'!R336+'Point B RAW Results'!W336</f>
        <v>0</v>
      </c>
      <c r="C496" s="33">
        <f>'Point B RAW Results'!I336+'Point B RAW Results'!N336+'Point B RAW Results'!S336+'Point B RAW Results'!X336</f>
        <v>0</v>
      </c>
      <c r="D496" s="33">
        <f>('Point B RAW Results'!J336+'Point B RAW Results'!K336+'Point B RAW Results'!O336+'Point B RAW Results'!P336+'Point B RAW Results'!T336+'Point B RAW Results'!U336+'Point B RAW Results'!Y336+'Point B RAW Results'!Z336)/2</f>
        <v>0</v>
      </c>
      <c r="E496" s="33">
        <f>'Point B RAW Results'!L336+'Point B RAW Results'!Q336+'Point B RAW Results'!V336+'Point B RAW Results'!AA336</f>
        <v>0</v>
      </c>
      <c r="F496" s="41"/>
    </row>
    <row r="497" spans="1:6" x14ac:dyDescent="0.35">
      <c r="A497" s="32">
        <f>'Point B RAW Results'!A337</f>
        <v>0</v>
      </c>
      <c r="B497" s="33">
        <f>'Point B RAW Results'!H337+'Point B RAW Results'!M337+'Point B RAW Results'!R337+'Point B RAW Results'!W337</f>
        <v>0</v>
      </c>
      <c r="C497" s="33">
        <f>'Point B RAW Results'!I337+'Point B RAW Results'!N337+'Point B RAW Results'!S337+'Point B RAW Results'!X337</f>
        <v>0</v>
      </c>
      <c r="D497" s="33">
        <f>('Point B RAW Results'!J337+'Point B RAW Results'!K337+'Point B RAW Results'!O337+'Point B RAW Results'!P337+'Point B RAW Results'!T337+'Point B RAW Results'!U337+'Point B RAW Results'!Y337+'Point B RAW Results'!Z337)/2</f>
        <v>0</v>
      </c>
      <c r="E497" s="33">
        <f>'Point B RAW Results'!L337+'Point B RAW Results'!Q337+'Point B RAW Results'!V337+'Point B RAW Results'!AA337</f>
        <v>0</v>
      </c>
      <c r="F497" s="41"/>
    </row>
    <row r="498" spans="1:6" x14ac:dyDescent="0.35">
      <c r="A498" s="32">
        <f>'Point B RAW Results'!A338</f>
        <v>0</v>
      </c>
      <c r="B498" s="33">
        <f>'Point B RAW Results'!H338+'Point B RAW Results'!M338+'Point B RAW Results'!R338+'Point B RAW Results'!W338</f>
        <v>0</v>
      </c>
      <c r="C498" s="33">
        <f>'Point B RAW Results'!I338+'Point B RAW Results'!N338+'Point B RAW Results'!S338+'Point B RAW Results'!X338</f>
        <v>0</v>
      </c>
      <c r="D498" s="33">
        <f>('Point B RAW Results'!J338+'Point B RAW Results'!K338+'Point B RAW Results'!O338+'Point B RAW Results'!P338+'Point B RAW Results'!T338+'Point B RAW Results'!U338+'Point B RAW Results'!Y338+'Point B RAW Results'!Z338)/2</f>
        <v>0</v>
      </c>
      <c r="E498" s="33">
        <f>'Point B RAW Results'!L338+'Point B RAW Results'!Q338+'Point B RAW Results'!V338+'Point B RAW Results'!AA338</f>
        <v>0</v>
      </c>
      <c r="F498" s="41"/>
    </row>
    <row r="499" spans="1:6" x14ac:dyDescent="0.35">
      <c r="A499" s="32">
        <f>'Point B RAW Results'!A339</f>
        <v>0</v>
      </c>
      <c r="B499" s="33">
        <f>'Point B RAW Results'!H339+'Point B RAW Results'!M339+'Point B RAW Results'!R339+'Point B RAW Results'!W339</f>
        <v>0</v>
      </c>
      <c r="C499" s="33">
        <f>'Point B RAW Results'!I339+'Point B RAW Results'!N339+'Point B RAW Results'!S339+'Point B RAW Results'!X339</f>
        <v>0</v>
      </c>
      <c r="D499" s="33">
        <f>('Point B RAW Results'!J339+'Point B RAW Results'!K339+'Point B RAW Results'!O339+'Point B RAW Results'!P339+'Point B RAW Results'!T339+'Point B RAW Results'!U339+'Point B RAW Results'!Y339+'Point B RAW Results'!Z339)/2</f>
        <v>0</v>
      </c>
      <c r="E499" s="33">
        <f>'Point B RAW Results'!L339+'Point B RAW Results'!Q339+'Point B RAW Results'!V339+'Point B RAW Results'!AA339</f>
        <v>0</v>
      </c>
      <c r="F499" s="41"/>
    </row>
    <row r="500" spans="1:6" x14ac:dyDescent="0.35">
      <c r="A500" s="32">
        <f>'Point B RAW Results'!A340</f>
        <v>0</v>
      </c>
      <c r="B500" s="33">
        <f>'Point B RAW Results'!H340+'Point B RAW Results'!M340+'Point B RAW Results'!R340+'Point B RAW Results'!W340</f>
        <v>0</v>
      </c>
      <c r="C500" s="33">
        <f>'Point B RAW Results'!I340+'Point B RAW Results'!N340+'Point B RAW Results'!S340+'Point B RAW Results'!X340</f>
        <v>0</v>
      </c>
      <c r="D500" s="33">
        <f>('Point B RAW Results'!J340+'Point B RAW Results'!K340+'Point B RAW Results'!O340+'Point B RAW Results'!P340+'Point B RAW Results'!T340+'Point B RAW Results'!U340+'Point B RAW Results'!Y340+'Point B RAW Results'!Z340)/2</f>
        <v>0</v>
      </c>
      <c r="E500" s="33">
        <f>'Point B RAW Results'!L340+'Point B RAW Results'!Q340+'Point B RAW Results'!V340+'Point B RAW Results'!AA340</f>
        <v>0</v>
      </c>
      <c r="F500" s="41"/>
    </row>
    <row r="501" spans="1:6" x14ac:dyDescent="0.35">
      <c r="A501" s="32">
        <f>'Point B RAW Results'!A341</f>
        <v>0</v>
      </c>
      <c r="B501" s="33">
        <f>'Point B RAW Results'!H341+'Point B RAW Results'!M341+'Point B RAW Results'!R341+'Point B RAW Results'!W341</f>
        <v>0</v>
      </c>
      <c r="C501" s="33">
        <f>'Point B RAW Results'!I341+'Point B RAW Results'!N341+'Point B RAW Results'!S341+'Point B RAW Results'!X341</f>
        <v>0</v>
      </c>
      <c r="D501" s="33">
        <f>('Point B RAW Results'!J341+'Point B RAW Results'!K341+'Point B RAW Results'!O341+'Point B RAW Results'!P341+'Point B RAW Results'!T341+'Point B RAW Results'!U341+'Point B RAW Results'!Y341+'Point B RAW Results'!Z341)/2</f>
        <v>0</v>
      </c>
      <c r="E501" s="33">
        <f>'Point B RAW Results'!L341+'Point B RAW Results'!Q341+'Point B RAW Results'!V341+'Point B RAW Results'!AA341</f>
        <v>0</v>
      </c>
      <c r="F501" s="41"/>
    </row>
    <row r="502" spans="1:6" x14ac:dyDescent="0.35">
      <c r="A502" s="32">
        <f>'Point B RAW Results'!A342</f>
        <v>0</v>
      </c>
      <c r="B502" s="33">
        <f>'Point B RAW Results'!H342+'Point B RAW Results'!M342+'Point B RAW Results'!R342+'Point B RAW Results'!W342</f>
        <v>0</v>
      </c>
      <c r="C502" s="33">
        <f>'Point B RAW Results'!I342+'Point B RAW Results'!N342+'Point B RAW Results'!S342+'Point B RAW Results'!X342</f>
        <v>0</v>
      </c>
      <c r="D502" s="33">
        <f>('Point B RAW Results'!J342+'Point B RAW Results'!K342+'Point B RAW Results'!O342+'Point B RAW Results'!P342+'Point B RAW Results'!T342+'Point B RAW Results'!U342+'Point B RAW Results'!Y342+'Point B RAW Results'!Z342)/2</f>
        <v>0</v>
      </c>
      <c r="E502" s="33">
        <f>'Point B RAW Results'!L342+'Point B RAW Results'!Q342+'Point B RAW Results'!V342+'Point B RAW Results'!AA342</f>
        <v>0</v>
      </c>
      <c r="F502" s="41"/>
    </row>
    <row r="503" spans="1:6" x14ac:dyDescent="0.35">
      <c r="A503" s="32">
        <f>'Point B RAW Results'!A343</f>
        <v>0</v>
      </c>
      <c r="B503" s="33">
        <f>'Point B RAW Results'!H343+'Point B RAW Results'!M343+'Point B RAW Results'!R343+'Point B RAW Results'!W343</f>
        <v>0</v>
      </c>
      <c r="C503" s="33">
        <f>'Point B RAW Results'!I343+'Point B RAW Results'!N343+'Point B RAW Results'!S343+'Point B RAW Results'!X343</f>
        <v>0</v>
      </c>
      <c r="D503" s="33">
        <f>('Point B RAW Results'!J343+'Point B RAW Results'!K343+'Point B RAW Results'!O343+'Point B RAW Results'!P343+'Point B RAW Results'!T343+'Point B RAW Results'!U343+'Point B RAW Results'!Y343+'Point B RAW Results'!Z343)/2</f>
        <v>0</v>
      </c>
      <c r="E503" s="33">
        <f>'Point B RAW Results'!L343+'Point B RAW Results'!Q343+'Point B RAW Results'!V343+'Point B RAW Results'!AA343</f>
        <v>0</v>
      </c>
      <c r="F503" s="41"/>
    </row>
  </sheetData>
  <sheetProtection sheet="1" objects="1" scenarios="1"/>
  <mergeCells count="12">
    <mergeCell ref="I19:I22"/>
    <mergeCell ref="AH24:AH27"/>
    <mergeCell ref="I3:I6"/>
    <mergeCell ref="AI3:AJ3"/>
    <mergeCell ref="AI4:AJ4"/>
    <mergeCell ref="AI5:AJ5"/>
    <mergeCell ref="AI6:AJ6"/>
    <mergeCell ref="I7:I10"/>
    <mergeCell ref="AH8:AH11"/>
    <mergeCell ref="I11:I18"/>
    <mergeCell ref="AH12:AH15"/>
    <mergeCell ref="AH16:AH23"/>
  </mergeCells>
  <conditionalFormatting sqref="AD3:AD6">
    <cfRule type="dataBar" priority="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{49494A72-82E4-4734-A1B8-BB5F5C093594}</x14:id>
        </ext>
      </extLst>
    </cfRule>
  </conditionalFormatting>
  <conditionalFormatting sqref="AC3:AC6">
    <cfRule type="dataBar" priority="2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{951DEC61-4BDB-41E8-B808-0220A90E1252}</x14:id>
        </ext>
      </extLst>
    </cfRule>
  </conditionalFormatting>
  <conditionalFormatting sqref="AE3:AE6">
    <cfRule type="dataBar" priority="1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{7E80214A-C499-41F7-BC44-6B55B7B5E5F8}</x14:id>
        </ext>
      </extLst>
    </cfRule>
  </conditionalFormatting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49494A72-82E4-4734-A1B8-BB5F5C093594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AD3:AD6</xm:sqref>
        </x14:conditionalFormatting>
        <x14:conditionalFormatting xmlns:xm="http://schemas.microsoft.com/office/excel/2006/main">
          <x14:cfRule type="dataBar" id="{951DEC61-4BDB-41E8-B808-0220A90E1252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AC3:AC6</xm:sqref>
        </x14:conditionalFormatting>
        <x14:conditionalFormatting xmlns:xm="http://schemas.microsoft.com/office/excel/2006/main">
          <x14:cfRule type="dataBar" id="{7E80214A-C499-41F7-BC44-6B55B7B5E5F8}">
            <x14:dataBar minLength="0" maxLength="100" border="1" negativeBarBorderColorSameAsPositive="0">
              <x14:cfvo type="autoMin"/>
              <x14:cfvo type="autoMax"/>
              <x14:borderColor rgb="FFD6007B"/>
              <x14:negativeFillColor rgb="FFFF0000"/>
              <x14:negativeBorderColor rgb="FFFF0000"/>
              <x14:axisColor rgb="FF000000"/>
            </x14:dataBar>
          </x14:cfRule>
          <xm:sqref>AE3:AE6</xm:sqref>
        </x14:conditionalFormatting>
      </x14:conditionalFormattings>
    </ex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span" xr2:uid="{00000000-0003-0000-0300-000006000000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'Point B Analysis'!AC3:AE3</xm:f>
              <xm:sqref>AF3</xm:sqref>
            </x14:sparkline>
          </x14:sparklines>
        </x14:sparklineGroup>
        <x14:sparklineGroup type="column" displayEmptyCellsAs="span" xr2:uid="{00000000-0003-0000-0300-000007000000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'Point B Analysis'!AC4:AE4</xm:f>
              <xm:sqref>AF4</xm:sqref>
            </x14:sparkline>
          </x14:sparklines>
        </x14:sparklineGroup>
        <x14:sparklineGroup type="column" displayEmptyCellsAs="span" xr2:uid="{00000000-0003-0000-0300-000008000000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'Point B Analysis'!AC5:AE5</xm:f>
              <xm:sqref>AF5</xm:sqref>
            </x14:sparkline>
          </x14:sparklines>
        </x14:sparklineGroup>
        <x14:sparklineGroup type="column" displayEmptyCellsAs="span" xr2:uid="{00000000-0003-0000-0300-000009000000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'Point B Analysis'!AC6:AE6</xm:f>
              <xm:sqref>AF6</xm:sqref>
            </x14:sparkline>
          </x14:sparklines>
        </x14:sparklineGroup>
        <x14:sparklineGroup type="column" displayEmptyCellsAs="span" xr2:uid="{00000000-0003-0000-0300-00000A000000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'Point B Analysis'!L3:U3</xm:f>
              <xm:sqref>V3</xm:sqref>
            </x14:sparkline>
            <x14:sparkline>
              <xm:f>'Point B Analysis'!L4:U4</xm:f>
              <xm:sqref>V4</xm:sqref>
            </x14:sparkline>
            <x14:sparkline>
              <xm:f>'Point B Analysis'!L5:U5</xm:f>
              <xm:sqref>V5</xm:sqref>
            </x14:sparkline>
            <x14:sparkline>
              <xm:f>'Point B Analysis'!L6:U6</xm:f>
              <xm:sqref>V6</xm:sqref>
            </x14:sparkline>
            <x14:sparkline>
              <xm:f>'Point B Analysis'!L7:U7</xm:f>
              <xm:sqref>V7</xm:sqref>
            </x14:sparkline>
            <x14:sparkline>
              <xm:f>'Point B Analysis'!L8:U8</xm:f>
              <xm:sqref>V8</xm:sqref>
            </x14:sparkline>
            <x14:sparkline>
              <xm:f>'Point B Analysis'!L9:U9</xm:f>
              <xm:sqref>V9</xm:sqref>
            </x14:sparkline>
            <x14:sparkline>
              <xm:f>'Point B Analysis'!L10:U10</xm:f>
              <xm:sqref>V10</xm:sqref>
            </x14:sparkline>
            <x14:sparkline>
              <xm:f>'Point B Analysis'!L11:U11</xm:f>
              <xm:sqref>V11</xm:sqref>
            </x14:sparkline>
            <x14:sparkline>
              <xm:f>'Point B Analysis'!L12:U12</xm:f>
              <xm:sqref>V12</xm:sqref>
            </x14:sparkline>
            <x14:sparkline>
              <xm:f>'Point B Analysis'!L13:U13</xm:f>
              <xm:sqref>V13</xm:sqref>
            </x14:sparkline>
            <x14:sparkline>
              <xm:f>'Point B Analysis'!L14:U14</xm:f>
              <xm:sqref>V14</xm:sqref>
            </x14:sparkline>
            <x14:sparkline>
              <xm:f>'Point B Analysis'!L15:U15</xm:f>
              <xm:sqref>V15</xm:sqref>
            </x14:sparkline>
            <x14:sparkline>
              <xm:f>'Point B Analysis'!L16:U16</xm:f>
              <xm:sqref>V16</xm:sqref>
            </x14:sparkline>
            <x14:sparkline>
              <xm:f>'Point B Analysis'!L17:U17</xm:f>
              <xm:sqref>V17</xm:sqref>
            </x14:sparkline>
            <x14:sparkline>
              <xm:f>'Point B Analysis'!L18:U18</xm:f>
              <xm:sqref>V18</xm:sqref>
            </x14:sparkline>
            <x14:sparkline>
              <xm:f>'Point B Analysis'!L19:U19</xm:f>
              <xm:sqref>V19</xm:sqref>
            </x14:sparkline>
            <x14:sparkline>
              <xm:f>'Point B Analysis'!L20:U20</xm:f>
              <xm:sqref>V20</xm:sqref>
            </x14:sparkline>
            <x14:sparkline>
              <xm:f>'Point B Analysis'!L21:U21</xm:f>
              <xm:sqref>V21</xm:sqref>
            </x14:sparkline>
            <x14:sparkline>
              <xm:f>'Point B Analysis'!L22:U22</xm:f>
              <xm:sqref>V22</xm:sqref>
            </x14:sparkline>
          </x14:sparklines>
        </x14:sparklineGroup>
        <x14:sparklineGroup type="column" displayEmptyCellsAs="span" xr2:uid="{00000000-0003-0000-0300-00000B000000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'Point B Analysis'!W3:Y3</xm:f>
              <xm:sqref>Z3</xm:sqref>
            </x14:sparkline>
            <x14:sparkline>
              <xm:f>'Point B Analysis'!W4:Y4</xm:f>
              <xm:sqref>Z4</xm:sqref>
            </x14:sparkline>
            <x14:sparkline>
              <xm:f>'Point B Analysis'!W5:Y5</xm:f>
              <xm:sqref>Z5</xm:sqref>
            </x14:sparkline>
            <x14:sparkline>
              <xm:f>'Point B Analysis'!W6:Y6</xm:f>
              <xm:sqref>Z6</xm:sqref>
            </x14:sparkline>
            <x14:sparkline>
              <xm:f>'Point B Analysis'!W7:Y7</xm:f>
              <xm:sqref>Z7</xm:sqref>
            </x14:sparkline>
            <x14:sparkline>
              <xm:f>'Point B Analysis'!W8:Y8</xm:f>
              <xm:sqref>Z8</xm:sqref>
            </x14:sparkline>
            <x14:sparkline>
              <xm:f>'Point B Analysis'!W9:Y9</xm:f>
              <xm:sqref>Z9</xm:sqref>
            </x14:sparkline>
            <x14:sparkline>
              <xm:f>'Point B Analysis'!W10:Y10</xm:f>
              <xm:sqref>Z10</xm:sqref>
            </x14:sparkline>
            <x14:sparkline>
              <xm:f>'Point B Analysis'!W11:Y11</xm:f>
              <xm:sqref>Z11</xm:sqref>
            </x14:sparkline>
            <x14:sparkline>
              <xm:f>'Point B Analysis'!W12:Y12</xm:f>
              <xm:sqref>Z12</xm:sqref>
            </x14:sparkline>
            <x14:sparkline>
              <xm:f>'Point B Analysis'!W13:Y13</xm:f>
              <xm:sqref>Z13</xm:sqref>
            </x14:sparkline>
            <x14:sparkline>
              <xm:f>'Point B Analysis'!W14:Y14</xm:f>
              <xm:sqref>Z14</xm:sqref>
            </x14:sparkline>
            <x14:sparkline>
              <xm:f>'Point B Analysis'!W15:Y15</xm:f>
              <xm:sqref>Z15</xm:sqref>
            </x14:sparkline>
            <x14:sparkline>
              <xm:f>'Point B Analysis'!W16:Y16</xm:f>
              <xm:sqref>Z16</xm:sqref>
            </x14:sparkline>
            <x14:sparkline>
              <xm:f>'Point B Analysis'!W17:Y17</xm:f>
              <xm:sqref>Z17</xm:sqref>
            </x14:sparkline>
            <x14:sparkline>
              <xm:f>'Point B Analysis'!W18:Y18</xm:f>
              <xm:sqref>Z18</xm:sqref>
            </x14:sparkline>
            <x14:sparkline>
              <xm:f>'Point B Analysis'!W19:Y19</xm:f>
              <xm:sqref>Z19</xm:sqref>
            </x14:sparkline>
            <x14:sparkline>
              <xm:f>'Point B Analysis'!W20:Y20</xm:f>
              <xm:sqref>Z20</xm:sqref>
            </x14:sparkline>
            <x14:sparkline>
              <xm:f>'Point B Analysis'!W21:Y21</xm:f>
              <xm:sqref>Z21</xm:sqref>
            </x14:sparkline>
            <x14:sparkline>
              <xm:f>'Point B Analysis'!W22:Y22</xm:f>
              <xm:sqref>Z22</xm:sqref>
            </x14:sparkline>
          </x14:sparklines>
        </x14:sparklineGroup>
      </x14:sparklineGroup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zoomScale="58" zoomScaleNormal="58" workbookViewId="0">
      <selection activeCell="U26" sqref="U26"/>
    </sheetView>
  </sheetViews>
  <sheetFormatPr defaultRowHeight="14.5" x14ac:dyDescent="0.35"/>
  <sheetData/>
  <sheetProtection sheet="1" objects="1" scenarios="1" selectLockedCells="1" selectUnlockedCells="1"/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DO201"/>
  <sheetViews>
    <sheetView zoomScale="81" zoomScaleNormal="81" workbookViewId="0">
      <selection activeCell="DG17" sqref="DG17"/>
    </sheetView>
  </sheetViews>
  <sheetFormatPr defaultColWidth="1.6328125" defaultRowHeight="14.5" x14ac:dyDescent="0.35"/>
  <sheetData>
    <row r="1" spans="1:103" ht="15" thickBot="1" x14ac:dyDescent="0.4">
      <c r="A1" s="7"/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</row>
    <row r="2" spans="1:103" ht="15" thickBot="1" x14ac:dyDescent="0.4">
      <c r="A2" s="7"/>
      <c r="B2" s="84"/>
      <c r="C2" s="85"/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  <c r="W2" s="85"/>
      <c r="X2" s="85"/>
      <c r="Y2" s="85"/>
      <c r="Z2" s="85"/>
      <c r="AA2" s="85"/>
      <c r="AB2" s="85"/>
      <c r="AC2" s="85"/>
      <c r="AD2" s="85"/>
      <c r="AE2" s="85"/>
      <c r="AF2" s="85"/>
      <c r="AG2" s="85"/>
      <c r="AH2" s="85"/>
      <c r="AI2" s="85"/>
      <c r="AJ2" s="85"/>
      <c r="AK2" s="85"/>
      <c r="AL2" s="85"/>
      <c r="AM2" s="85"/>
      <c r="AN2" s="85"/>
      <c r="AO2" s="85"/>
      <c r="AP2" s="85"/>
      <c r="AQ2" s="85"/>
      <c r="AR2" s="85"/>
      <c r="AS2" s="85"/>
      <c r="AT2" s="85"/>
      <c r="AU2" s="85"/>
      <c r="AV2" s="85"/>
      <c r="AW2" s="85"/>
      <c r="AX2" s="85"/>
      <c r="AY2" s="86"/>
      <c r="BB2" s="84"/>
      <c r="BC2" s="85"/>
      <c r="BD2" s="85"/>
      <c r="BE2" s="85"/>
      <c r="BF2" s="85"/>
      <c r="BG2" s="85"/>
      <c r="BH2" s="85"/>
      <c r="BI2" s="85"/>
      <c r="BJ2" s="85"/>
      <c r="BK2" s="85"/>
      <c r="BL2" s="85"/>
      <c r="BM2" s="85"/>
      <c r="BN2" s="85"/>
      <c r="BO2" s="85"/>
      <c r="BP2" s="85"/>
      <c r="BQ2" s="85"/>
      <c r="BR2" s="85"/>
      <c r="BS2" s="85"/>
      <c r="BT2" s="85"/>
      <c r="BU2" s="85"/>
      <c r="BV2" s="85"/>
      <c r="BW2" s="85"/>
      <c r="BX2" s="85"/>
      <c r="BY2" s="85"/>
      <c r="BZ2" s="85"/>
      <c r="CA2" s="85"/>
      <c r="CB2" s="85"/>
      <c r="CC2" s="85"/>
      <c r="CD2" s="85"/>
      <c r="CE2" s="85"/>
      <c r="CF2" s="85"/>
      <c r="CG2" s="85"/>
      <c r="CH2" s="85"/>
      <c r="CI2" s="85"/>
      <c r="CJ2" s="85"/>
      <c r="CK2" s="85"/>
      <c r="CL2" s="85"/>
      <c r="CM2" s="85"/>
      <c r="CN2" s="85"/>
      <c r="CO2" s="85"/>
      <c r="CP2" s="85"/>
      <c r="CQ2" s="85"/>
      <c r="CR2" s="85"/>
      <c r="CS2" s="85"/>
      <c r="CT2" s="85"/>
      <c r="CU2" s="85"/>
      <c r="CV2" s="85"/>
      <c r="CW2" s="85"/>
      <c r="CX2" s="85"/>
      <c r="CY2" s="86"/>
    </row>
    <row r="3" spans="1:103" ht="14.4" customHeight="1" x14ac:dyDescent="0.35">
      <c r="A3" s="7"/>
      <c r="B3" s="87"/>
      <c r="C3" s="7"/>
      <c r="D3" s="7"/>
      <c r="G3" s="154" t="s">
        <v>105</v>
      </c>
      <c r="H3" s="155"/>
      <c r="I3" s="155"/>
      <c r="J3" s="155"/>
      <c r="K3" s="155"/>
      <c r="L3" s="155"/>
      <c r="M3" s="155"/>
      <c r="N3" s="155"/>
      <c r="O3" s="155"/>
      <c r="P3" s="155"/>
      <c r="Q3" s="155"/>
      <c r="R3" s="155"/>
      <c r="S3" s="155"/>
      <c r="T3" s="155"/>
      <c r="U3" s="155"/>
      <c r="V3" s="155"/>
      <c r="W3" s="155"/>
      <c r="X3" s="155"/>
      <c r="Y3" s="155"/>
      <c r="Z3" s="155"/>
      <c r="AA3" s="155"/>
      <c r="AB3" s="155"/>
      <c r="AC3" s="155"/>
      <c r="AD3" s="155"/>
      <c r="AE3" s="155"/>
      <c r="AF3" s="155"/>
      <c r="AG3" s="155"/>
      <c r="AH3" s="155"/>
      <c r="AI3" s="155"/>
      <c r="AJ3" s="155"/>
      <c r="AK3" s="155"/>
      <c r="AL3" s="155"/>
      <c r="AM3" s="155"/>
      <c r="AN3" s="155"/>
      <c r="AO3" s="155"/>
      <c r="AP3" s="155"/>
      <c r="AQ3" s="155"/>
      <c r="AR3" s="155"/>
      <c r="AS3" s="155"/>
      <c r="AT3" s="155"/>
      <c r="AU3" s="155"/>
      <c r="AV3" s="156"/>
      <c r="AW3" s="7"/>
      <c r="AX3" s="7"/>
      <c r="AY3" s="88"/>
      <c r="BB3" s="87"/>
      <c r="BC3" s="7"/>
      <c r="BD3" s="7"/>
      <c r="BE3" s="154" t="s">
        <v>106</v>
      </c>
      <c r="BF3" s="155"/>
      <c r="BG3" s="155"/>
      <c r="BH3" s="155"/>
      <c r="BI3" s="155"/>
      <c r="BJ3" s="155"/>
      <c r="BK3" s="155"/>
      <c r="BL3" s="155"/>
      <c r="BM3" s="155"/>
      <c r="BN3" s="155"/>
      <c r="BO3" s="155"/>
      <c r="BP3" s="155"/>
      <c r="BQ3" s="155"/>
      <c r="BR3" s="155"/>
      <c r="BS3" s="155"/>
      <c r="BT3" s="155"/>
      <c r="BU3" s="155"/>
      <c r="BV3" s="155"/>
      <c r="BW3" s="155"/>
      <c r="BX3" s="155"/>
      <c r="BY3" s="155"/>
      <c r="BZ3" s="155"/>
      <c r="CA3" s="155"/>
      <c r="CB3" s="155"/>
      <c r="CC3" s="155"/>
      <c r="CD3" s="155"/>
      <c r="CE3" s="155"/>
      <c r="CF3" s="155"/>
      <c r="CG3" s="155"/>
      <c r="CH3" s="155"/>
      <c r="CI3" s="155"/>
      <c r="CJ3" s="155"/>
      <c r="CK3" s="155"/>
      <c r="CL3" s="155"/>
      <c r="CM3" s="155"/>
      <c r="CN3" s="155"/>
      <c r="CO3" s="155"/>
      <c r="CP3" s="155"/>
      <c r="CQ3" s="155"/>
      <c r="CR3" s="155"/>
      <c r="CS3" s="155"/>
      <c r="CT3" s="155"/>
      <c r="CU3" s="155"/>
      <c r="CV3" s="156"/>
      <c r="CW3" s="7"/>
      <c r="CX3" s="7"/>
      <c r="CY3" s="88"/>
    </row>
    <row r="4" spans="1:103" ht="15" customHeight="1" thickBot="1" x14ac:dyDescent="0.4">
      <c r="A4" s="7"/>
      <c r="B4" s="87"/>
      <c r="C4" s="7"/>
      <c r="D4" s="7"/>
      <c r="G4" s="157"/>
      <c r="H4" s="158"/>
      <c r="I4" s="158"/>
      <c r="J4" s="158"/>
      <c r="K4" s="158"/>
      <c r="L4" s="158"/>
      <c r="M4" s="158"/>
      <c r="N4" s="158"/>
      <c r="O4" s="158"/>
      <c r="P4" s="158"/>
      <c r="Q4" s="158"/>
      <c r="R4" s="158"/>
      <c r="S4" s="158"/>
      <c r="T4" s="158"/>
      <c r="U4" s="158"/>
      <c r="V4" s="158"/>
      <c r="W4" s="158"/>
      <c r="X4" s="158"/>
      <c r="Y4" s="158"/>
      <c r="Z4" s="158"/>
      <c r="AA4" s="158"/>
      <c r="AB4" s="158"/>
      <c r="AC4" s="158"/>
      <c r="AD4" s="158"/>
      <c r="AE4" s="158"/>
      <c r="AF4" s="158"/>
      <c r="AG4" s="158"/>
      <c r="AH4" s="158"/>
      <c r="AI4" s="158"/>
      <c r="AJ4" s="158"/>
      <c r="AK4" s="158"/>
      <c r="AL4" s="158"/>
      <c r="AM4" s="158"/>
      <c r="AN4" s="158"/>
      <c r="AO4" s="158"/>
      <c r="AP4" s="158"/>
      <c r="AQ4" s="158"/>
      <c r="AR4" s="158"/>
      <c r="AS4" s="158"/>
      <c r="AT4" s="158"/>
      <c r="AU4" s="158"/>
      <c r="AV4" s="159"/>
      <c r="AW4" s="7"/>
      <c r="AX4" s="7"/>
      <c r="AY4" s="88"/>
      <c r="BB4" s="87"/>
      <c r="BC4" s="7"/>
      <c r="BD4" s="7"/>
      <c r="BE4" s="157"/>
      <c r="BF4" s="158"/>
      <c r="BG4" s="158"/>
      <c r="BH4" s="158"/>
      <c r="BI4" s="158"/>
      <c r="BJ4" s="158"/>
      <c r="BK4" s="158"/>
      <c r="BL4" s="158"/>
      <c r="BM4" s="158"/>
      <c r="BN4" s="158"/>
      <c r="BO4" s="158"/>
      <c r="BP4" s="158"/>
      <c r="BQ4" s="158"/>
      <c r="BR4" s="158"/>
      <c r="BS4" s="158"/>
      <c r="BT4" s="158"/>
      <c r="BU4" s="158"/>
      <c r="BV4" s="158"/>
      <c r="BW4" s="158"/>
      <c r="BX4" s="158"/>
      <c r="BY4" s="158"/>
      <c r="BZ4" s="158"/>
      <c r="CA4" s="158"/>
      <c r="CB4" s="158"/>
      <c r="CC4" s="158"/>
      <c r="CD4" s="158"/>
      <c r="CE4" s="158"/>
      <c r="CF4" s="158"/>
      <c r="CG4" s="158"/>
      <c r="CH4" s="158"/>
      <c r="CI4" s="158"/>
      <c r="CJ4" s="158"/>
      <c r="CK4" s="158"/>
      <c r="CL4" s="158"/>
      <c r="CM4" s="158"/>
      <c r="CN4" s="158"/>
      <c r="CO4" s="158"/>
      <c r="CP4" s="158"/>
      <c r="CQ4" s="158"/>
      <c r="CR4" s="158"/>
      <c r="CS4" s="158"/>
      <c r="CT4" s="158"/>
      <c r="CU4" s="158"/>
      <c r="CV4" s="159"/>
      <c r="CW4" s="7"/>
      <c r="CX4" s="7"/>
      <c r="CY4" s="88"/>
    </row>
    <row r="5" spans="1:103" x14ac:dyDescent="0.35">
      <c r="A5" s="7"/>
      <c r="B5" s="87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88"/>
      <c r="BB5" s="8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88"/>
    </row>
    <row r="6" spans="1:103" x14ac:dyDescent="0.35">
      <c r="A6" s="7"/>
      <c r="B6" s="8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88"/>
      <c r="BB6" s="8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7"/>
      <c r="CV6" s="7"/>
      <c r="CW6" s="7"/>
      <c r="CX6" s="7"/>
      <c r="CY6" s="88"/>
    </row>
    <row r="7" spans="1:103" x14ac:dyDescent="0.35">
      <c r="A7" s="7"/>
      <c r="B7" s="8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  <c r="AP7" s="7"/>
      <c r="AQ7" s="7"/>
      <c r="AR7" s="7"/>
      <c r="AS7" s="7"/>
      <c r="AT7" s="7"/>
      <c r="AU7" s="7"/>
      <c r="AV7" s="7"/>
      <c r="AW7" s="7"/>
      <c r="AX7" s="7"/>
      <c r="AY7" s="88"/>
      <c r="BB7" s="87"/>
      <c r="BC7" s="7"/>
      <c r="BD7" s="7"/>
      <c r="BE7" s="7"/>
      <c r="BF7" s="7"/>
      <c r="BG7" s="7"/>
      <c r="BH7" s="7"/>
      <c r="BI7" s="7"/>
      <c r="BJ7" s="7"/>
      <c r="BK7" s="7"/>
      <c r="BL7" s="7"/>
      <c r="BM7" s="7"/>
      <c r="BN7" s="7"/>
      <c r="BO7" s="7"/>
      <c r="BP7" s="7"/>
      <c r="BQ7" s="7"/>
      <c r="BR7" s="7"/>
      <c r="BS7" s="7"/>
      <c r="BT7" s="7"/>
      <c r="BU7" s="7"/>
      <c r="BV7" s="7"/>
      <c r="BW7" s="7"/>
      <c r="BX7" s="7"/>
      <c r="BY7" s="7"/>
      <c r="BZ7" s="7"/>
      <c r="CA7" s="7"/>
      <c r="CB7" s="7"/>
      <c r="CC7" s="7"/>
      <c r="CD7" s="7"/>
      <c r="CE7" s="7"/>
      <c r="CF7" s="7"/>
      <c r="CG7" s="7"/>
      <c r="CH7" s="7"/>
      <c r="CI7" s="7"/>
      <c r="CJ7" s="7"/>
      <c r="CK7" s="7"/>
      <c r="CL7" s="7"/>
      <c r="CM7" s="7"/>
      <c r="CN7" s="7"/>
      <c r="CO7" s="7"/>
      <c r="CP7" s="7"/>
      <c r="CQ7" s="7"/>
      <c r="CR7" s="7"/>
      <c r="CS7" s="7"/>
      <c r="CT7" s="7"/>
      <c r="CU7" s="7"/>
      <c r="CV7" s="7"/>
      <c r="CW7" s="7"/>
      <c r="CX7" s="7"/>
      <c r="CY7" s="88"/>
    </row>
    <row r="8" spans="1:103" x14ac:dyDescent="0.35">
      <c r="A8" s="7"/>
      <c r="B8" s="8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88"/>
      <c r="BB8" s="8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/>
      <c r="CF8" s="7"/>
      <c r="CG8" s="7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7"/>
      <c r="CV8" s="7"/>
      <c r="CW8" s="7"/>
      <c r="CX8" s="7"/>
      <c r="CY8" s="88"/>
    </row>
    <row r="9" spans="1:103" x14ac:dyDescent="0.35">
      <c r="A9" s="7"/>
      <c r="B9" s="87"/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88"/>
      <c r="BB9" s="8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  <c r="CH9" s="7"/>
      <c r="CI9" s="7"/>
      <c r="CJ9" s="7"/>
      <c r="CK9" s="7"/>
      <c r="CL9" s="7"/>
      <c r="CM9" s="7"/>
      <c r="CN9" s="7"/>
      <c r="CO9" s="7"/>
      <c r="CP9" s="7"/>
      <c r="CQ9" s="7"/>
      <c r="CR9" s="7"/>
      <c r="CS9" s="7"/>
      <c r="CT9" s="7"/>
      <c r="CU9" s="7"/>
      <c r="CV9" s="7"/>
      <c r="CW9" s="7"/>
      <c r="CX9" s="7"/>
      <c r="CY9" s="88"/>
    </row>
    <row r="10" spans="1:103" x14ac:dyDescent="0.35">
      <c r="A10" s="7"/>
      <c r="B10" s="8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88"/>
      <c r="BB10" s="8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/>
      <c r="BS10" s="7"/>
      <c r="BT10" s="7"/>
      <c r="BU10" s="7"/>
      <c r="BV10" s="7"/>
      <c r="BW10" s="7"/>
      <c r="BX10" s="7"/>
      <c r="BY10" s="7"/>
      <c r="BZ10" s="7"/>
      <c r="CA10" s="7"/>
      <c r="CB10" s="7"/>
      <c r="CC10" s="7"/>
      <c r="CD10" s="7"/>
      <c r="CE10" s="7"/>
      <c r="CF10" s="7"/>
      <c r="CG10" s="7"/>
      <c r="CH10" s="7"/>
      <c r="CI10" s="7"/>
      <c r="CJ10" s="7"/>
      <c r="CK10" s="7"/>
      <c r="CL10" s="7"/>
      <c r="CM10" s="7"/>
      <c r="CN10" s="7"/>
      <c r="CO10" s="7"/>
      <c r="CP10" s="7"/>
      <c r="CQ10" s="7"/>
      <c r="CR10" s="7"/>
      <c r="CS10" s="7"/>
      <c r="CT10" s="7"/>
      <c r="CU10" s="7"/>
      <c r="CV10" s="7"/>
      <c r="CW10" s="7"/>
      <c r="CX10" s="7"/>
      <c r="CY10" s="88"/>
    </row>
    <row r="11" spans="1:103" ht="14.4" customHeight="1" x14ac:dyDescent="0.35">
      <c r="A11" s="7"/>
      <c r="B11" s="87"/>
      <c r="C11" s="7"/>
      <c r="D11" s="7"/>
      <c r="E11" s="92"/>
      <c r="F11" s="92"/>
      <c r="G11" s="92"/>
      <c r="H11" s="92"/>
      <c r="I11" s="92"/>
      <c r="J11" s="92"/>
      <c r="K11" s="92"/>
      <c r="L11" s="92"/>
      <c r="M11" s="92"/>
      <c r="N11" s="92"/>
      <c r="O11" s="92"/>
      <c r="P11" s="92"/>
      <c r="Q11" s="92"/>
      <c r="R11" s="92"/>
      <c r="S11" s="92"/>
      <c r="T11" s="92"/>
      <c r="U11" s="92"/>
      <c r="V11" s="92"/>
      <c r="W11" s="92"/>
      <c r="X11" s="92"/>
      <c r="Y11" s="92"/>
      <c r="Z11" s="92"/>
      <c r="AA11" s="92"/>
      <c r="AB11" s="92"/>
      <c r="AC11" s="92"/>
      <c r="AD11" s="92"/>
      <c r="AE11" s="92"/>
      <c r="AF11" s="92"/>
      <c r="AG11" s="92"/>
      <c r="AH11" s="92"/>
      <c r="AI11" s="92"/>
      <c r="AJ11" s="92"/>
      <c r="AK11" s="92"/>
      <c r="AL11" s="92"/>
      <c r="AM11" s="92"/>
      <c r="AN11" s="92"/>
      <c r="AO11" s="92"/>
      <c r="AP11" s="92"/>
      <c r="AQ11" s="92"/>
      <c r="AR11" s="92"/>
      <c r="AS11" s="92"/>
      <c r="AT11" s="92"/>
      <c r="AU11" s="92"/>
      <c r="AV11" s="7"/>
      <c r="AW11" s="7"/>
      <c r="AX11" s="7"/>
      <c r="AY11" s="88"/>
      <c r="BB11" s="8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88"/>
    </row>
    <row r="12" spans="1:103" ht="14.4" customHeight="1" x14ac:dyDescent="0.35">
      <c r="A12" s="7"/>
      <c r="B12" s="87"/>
      <c r="C12" s="7"/>
      <c r="D12" s="7"/>
      <c r="E12" s="92"/>
      <c r="F12" s="92"/>
      <c r="G12" s="92"/>
      <c r="H12" s="92"/>
      <c r="I12" s="92"/>
      <c r="J12" s="92"/>
      <c r="K12" s="92"/>
      <c r="L12" s="92"/>
      <c r="M12" s="92"/>
      <c r="N12" s="92"/>
      <c r="O12" s="92"/>
      <c r="P12" s="92"/>
      <c r="Q12" s="92"/>
      <c r="R12" s="92"/>
      <c r="S12" s="92"/>
      <c r="T12" s="92"/>
      <c r="U12" s="92"/>
      <c r="V12" s="92"/>
      <c r="W12" s="92"/>
      <c r="X12" s="92"/>
      <c r="Y12" s="92"/>
      <c r="Z12" s="92"/>
      <c r="AA12" s="92"/>
      <c r="AB12" s="92"/>
      <c r="AC12" s="92"/>
      <c r="AD12" s="92"/>
      <c r="AE12" s="92"/>
      <c r="AF12" s="92"/>
      <c r="AG12" s="92"/>
      <c r="AH12" s="92"/>
      <c r="AI12" s="92"/>
      <c r="AJ12" s="92"/>
      <c r="AK12" s="92"/>
      <c r="AL12" s="92"/>
      <c r="AM12" s="92"/>
      <c r="AN12" s="92"/>
      <c r="AO12" s="92"/>
      <c r="AP12" s="92"/>
      <c r="AQ12" s="92"/>
      <c r="AR12" s="92"/>
      <c r="AS12" s="92"/>
      <c r="AT12" s="92"/>
      <c r="AU12" s="92"/>
      <c r="AV12" s="7"/>
      <c r="AW12" s="7"/>
      <c r="AX12" s="7"/>
      <c r="AY12" s="88"/>
      <c r="BB12" s="8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/>
      <c r="BS12" s="7"/>
      <c r="BT12" s="7"/>
      <c r="BU12" s="7"/>
      <c r="BV12" s="7"/>
      <c r="BW12" s="7"/>
      <c r="BX12" s="7"/>
      <c r="BY12" s="7"/>
      <c r="BZ12" s="7"/>
      <c r="CA12" s="7"/>
      <c r="CB12" s="7"/>
      <c r="CC12" s="7"/>
      <c r="CD12" s="7"/>
      <c r="CE12" s="7"/>
      <c r="CF12" s="7"/>
      <c r="CG12" s="7"/>
      <c r="CH12" s="7"/>
      <c r="CI12" s="7"/>
      <c r="CJ12" s="7"/>
      <c r="CK12" s="7"/>
      <c r="CL12" s="7"/>
      <c r="CM12" s="7"/>
      <c r="CN12" s="7"/>
      <c r="CO12" s="7"/>
      <c r="CP12" s="7"/>
      <c r="CQ12" s="7"/>
      <c r="CR12" s="7"/>
      <c r="CS12" s="7"/>
      <c r="CT12" s="7"/>
      <c r="CU12" s="7"/>
      <c r="CV12" s="7"/>
      <c r="CW12" s="7"/>
      <c r="CX12" s="7"/>
      <c r="CY12" s="88"/>
    </row>
    <row r="13" spans="1:103" x14ac:dyDescent="0.35">
      <c r="A13" s="7"/>
      <c r="B13" s="87"/>
      <c r="C13" s="7"/>
      <c r="D13" s="7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88"/>
      <c r="BB13" s="8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/>
      <c r="CC13" s="7"/>
      <c r="CD13" s="7"/>
      <c r="CE13" s="7"/>
      <c r="CF13" s="7"/>
      <c r="CG13" s="7"/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7"/>
      <c r="CV13" s="7"/>
      <c r="CW13" s="7"/>
      <c r="CX13" s="7"/>
      <c r="CY13" s="88"/>
    </row>
    <row r="14" spans="1:103" x14ac:dyDescent="0.35">
      <c r="A14" s="7"/>
      <c r="B14" s="8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88"/>
      <c r="BB14" s="8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88"/>
    </row>
    <row r="15" spans="1:103" x14ac:dyDescent="0.35">
      <c r="A15" s="7"/>
      <c r="B15" s="8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88"/>
      <c r="BB15" s="8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88"/>
    </row>
    <row r="16" spans="1:103" x14ac:dyDescent="0.35">
      <c r="A16" s="7"/>
      <c r="B16" s="87"/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88"/>
      <c r="BB16" s="8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88"/>
    </row>
    <row r="17" spans="1:103" x14ac:dyDescent="0.35">
      <c r="A17" s="7"/>
      <c r="B17" s="87"/>
      <c r="C17" s="7"/>
      <c r="D17" s="7"/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88"/>
      <c r="BB17" s="8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88"/>
    </row>
    <row r="18" spans="1:103" x14ac:dyDescent="0.35">
      <c r="A18" s="7"/>
      <c r="B18" s="8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88"/>
      <c r="BB18" s="8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  <c r="CT18" s="7"/>
      <c r="CU18" s="7"/>
      <c r="CV18" s="7"/>
      <c r="CW18" s="7"/>
      <c r="CX18" s="7"/>
      <c r="CY18" s="88"/>
    </row>
    <row r="19" spans="1:103" x14ac:dyDescent="0.35">
      <c r="A19" s="7"/>
      <c r="B19" s="8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88"/>
      <c r="BB19" s="8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88"/>
    </row>
    <row r="20" spans="1:103" x14ac:dyDescent="0.35">
      <c r="A20" s="7"/>
      <c r="B20" s="87"/>
      <c r="C20" s="7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  <c r="AY20" s="88"/>
      <c r="BB20" s="87"/>
      <c r="BC20" s="7"/>
      <c r="BD20" s="7"/>
      <c r="BE20" s="7"/>
      <c r="BF20" s="7"/>
      <c r="BG20" s="7"/>
      <c r="BH20" s="7"/>
      <c r="BI20" s="7"/>
      <c r="BJ20" s="7"/>
      <c r="BK20" s="7"/>
      <c r="BL20" s="7"/>
      <c r="BM20" s="7"/>
      <c r="BN20" s="7"/>
      <c r="BO20" s="7"/>
      <c r="BP20" s="7"/>
      <c r="BQ20" s="7"/>
      <c r="BR20" s="7"/>
      <c r="BS20" s="7"/>
      <c r="BT20" s="7"/>
      <c r="BU20" s="7"/>
      <c r="BV20" s="7"/>
      <c r="BW20" s="7"/>
      <c r="BX20" s="7"/>
      <c r="BY20" s="7"/>
      <c r="BZ20" s="7"/>
      <c r="CA20" s="7"/>
      <c r="CB20" s="7"/>
      <c r="CC20" s="7"/>
      <c r="CD20" s="7"/>
      <c r="CE20" s="7"/>
      <c r="CF20" s="7"/>
      <c r="CG20" s="7"/>
      <c r="CH20" s="7"/>
      <c r="CI20" s="7"/>
      <c r="CJ20" s="7"/>
      <c r="CK20" s="7"/>
      <c r="CL20" s="7"/>
      <c r="CM20" s="7"/>
      <c r="CN20" s="7"/>
      <c r="CO20" s="7"/>
      <c r="CP20" s="7"/>
      <c r="CQ20" s="7"/>
      <c r="CR20" s="7"/>
      <c r="CS20" s="7"/>
      <c r="CT20" s="7"/>
      <c r="CU20" s="7"/>
      <c r="CV20" s="7"/>
      <c r="CW20" s="7"/>
      <c r="CX20" s="7"/>
      <c r="CY20" s="88"/>
    </row>
    <row r="21" spans="1:103" x14ac:dyDescent="0.35">
      <c r="A21" s="7"/>
      <c r="B21" s="8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88"/>
      <c r="BB21" s="8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88"/>
    </row>
    <row r="22" spans="1:103" x14ac:dyDescent="0.35">
      <c r="A22" s="7"/>
      <c r="B22" s="8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88"/>
      <c r="BB22" s="8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88"/>
    </row>
    <row r="23" spans="1:103" x14ac:dyDescent="0.35">
      <c r="A23" s="7"/>
      <c r="B23" s="87"/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88"/>
      <c r="BB23" s="8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88"/>
    </row>
    <row r="24" spans="1:103" x14ac:dyDescent="0.35">
      <c r="A24" s="7"/>
      <c r="B24" s="87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88"/>
      <c r="BB24" s="8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88"/>
    </row>
    <row r="25" spans="1:103" x14ac:dyDescent="0.35">
      <c r="A25" s="7"/>
      <c r="B25" s="87"/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  <c r="AA25" s="7"/>
      <c r="AB25" s="7"/>
      <c r="AC25" s="7"/>
      <c r="AD25" s="7"/>
      <c r="AE25" s="7"/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/>
      <c r="AV25" s="7"/>
      <c r="AW25" s="7"/>
      <c r="AX25" s="7"/>
      <c r="AY25" s="88"/>
      <c r="BB25" s="8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88"/>
    </row>
    <row r="26" spans="1:103" x14ac:dyDescent="0.35">
      <c r="A26" s="7"/>
      <c r="B26" s="87"/>
      <c r="C26" s="7"/>
      <c r="D26" s="7"/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  <c r="AR26" s="7"/>
      <c r="AS26" s="7"/>
      <c r="AT26" s="7"/>
      <c r="AU26" s="7"/>
      <c r="AV26" s="7"/>
      <c r="AW26" s="7"/>
      <c r="AX26" s="7"/>
      <c r="AY26" s="88"/>
      <c r="BB26" s="87"/>
      <c r="BC26" s="7"/>
      <c r="BD26" s="7"/>
      <c r="BE26" s="7"/>
      <c r="BF26" s="7"/>
      <c r="BG26" s="7"/>
      <c r="BH26" s="7"/>
      <c r="BI26" s="7"/>
      <c r="BJ26" s="7"/>
      <c r="BK26" s="7"/>
      <c r="BL26" s="7"/>
      <c r="BM26" s="7"/>
      <c r="BN26" s="7"/>
      <c r="BO26" s="7"/>
      <c r="BP26" s="7"/>
      <c r="BQ26" s="7"/>
      <c r="BR26" s="7"/>
      <c r="BS26" s="7"/>
      <c r="BT26" s="7"/>
      <c r="BU26" s="7"/>
      <c r="BV26" s="7"/>
      <c r="BW26" s="7"/>
      <c r="BX26" s="7"/>
      <c r="BY26" s="7"/>
      <c r="BZ26" s="7"/>
      <c r="CA26" s="7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88"/>
    </row>
    <row r="27" spans="1:103" x14ac:dyDescent="0.35">
      <c r="A27" s="7"/>
      <c r="B27" s="87"/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88"/>
      <c r="BB27" s="8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88"/>
    </row>
    <row r="28" spans="1:103" x14ac:dyDescent="0.35">
      <c r="A28" s="7"/>
      <c r="B28" s="8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/>
      <c r="AV28" s="7"/>
      <c r="AW28" s="7"/>
      <c r="AX28" s="7"/>
      <c r="AY28" s="88"/>
      <c r="BB28" s="87"/>
      <c r="BC28" s="7"/>
      <c r="BD28" s="7"/>
      <c r="BE28" s="7"/>
      <c r="BF28" s="7"/>
      <c r="BG28" s="7"/>
      <c r="BH28" s="7"/>
      <c r="BI28" s="7"/>
      <c r="BJ28" s="7"/>
      <c r="BK28" s="7"/>
      <c r="BL28" s="7"/>
      <c r="BM28" s="7"/>
      <c r="BN28" s="7"/>
      <c r="BO28" s="7"/>
      <c r="BP28" s="7"/>
      <c r="BQ28" s="7"/>
      <c r="BR28" s="7"/>
      <c r="BS28" s="7"/>
      <c r="BT28" s="7"/>
      <c r="BU28" s="7"/>
      <c r="BV28" s="7"/>
      <c r="BW28" s="7"/>
      <c r="BX28" s="7"/>
      <c r="BY28" s="7"/>
      <c r="BZ28" s="7"/>
      <c r="CA28" s="7"/>
      <c r="CB28" s="7"/>
      <c r="CC28" s="7"/>
      <c r="CD28" s="7"/>
      <c r="CE28" s="7"/>
      <c r="CF28" s="7"/>
      <c r="CG28" s="7"/>
      <c r="CH28" s="7"/>
      <c r="CI28" s="7"/>
      <c r="CJ28" s="7"/>
      <c r="CK28" s="7"/>
      <c r="CL28" s="7"/>
      <c r="CM28" s="7"/>
      <c r="CN28" s="7"/>
      <c r="CO28" s="7"/>
      <c r="CP28" s="7"/>
      <c r="CQ28" s="7"/>
      <c r="CR28" s="7"/>
      <c r="CS28" s="7"/>
      <c r="CT28" s="7"/>
      <c r="CU28" s="7"/>
      <c r="CV28" s="7"/>
      <c r="CW28" s="7"/>
      <c r="CX28" s="7"/>
      <c r="CY28" s="88"/>
    </row>
    <row r="29" spans="1:103" x14ac:dyDescent="0.35">
      <c r="A29" s="7"/>
      <c r="B29" s="8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  <c r="AD29" s="7"/>
      <c r="AE29" s="7"/>
      <c r="AF29" s="7"/>
      <c r="AG29" s="7"/>
      <c r="AH29" s="7"/>
      <c r="AI29" s="7"/>
      <c r="AJ29" s="7"/>
      <c r="AK29" s="7"/>
      <c r="AL29" s="7"/>
      <c r="AM29" s="7"/>
      <c r="AN29" s="7"/>
      <c r="AO29" s="7"/>
      <c r="AP29" s="7"/>
      <c r="AQ29" s="7"/>
      <c r="AR29" s="7"/>
      <c r="AS29" s="7"/>
      <c r="AT29" s="7"/>
      <c r="AU29" s="7"/>
      <c r="AV29" s="7"/>
      <c r="AW29" s="7"/>
      <c r="AX29" s="7"/>
      <c r="AY29" s="88"/>
      <c r="BB29" s="87"/>
      <c r="BC29" s="7"/>
      <c r="BD29" s="7"/>
      <c r="BE29" s="7"/>
      <c r="BF29" s="7"/>
      <c r="BG29" s="7"/>
      <c r="BH29" s="7"/>
      <c r="BI29" s="7"/>
      <c r="BJ29" s="7"/>
      <c r="BK29" s="7"/>
      <c r="BL29" s="7"/>
      <c r="BM29" s="7"/>
      <c r="BN29" s="7"/>
      <c r="BO29" s="7"/>
      <c r="BP29" s="7"/>
      <c r="BQ29" s="7"/>
      <c r="BR29" s="7"/>
      <c r="BS29" s="7"/>
      <c r="BT29" s="7"/>
      <c r="BU29" s="7"/>
      <c r="BV29" s="7"/>
      <c r="BW29" s="7"/>
      <c r="BX29" s="7"/>
      <c r="BY29" s="7"/>
      <c r="BZ29" s="7"/>
      <c r="CA29" s="7"/>
      <c r="CB29" s="7"/>
      <c r="CC29" s="7"/>
      <c r="CD29" s="7"/>
      <c r="CE29" s="7"/>
      <c r="CF29" s="7"/>
      <c r="CG29" s="7"/>
      <c r="CH29" s="7"/>
      <c r="CI29" s="7"/>
      <c r="CJ29" s="7"/>
      <c r="CK29" s="7"/>
      <c r="CL29" s="7"/>
      <c r="CM29" s="7"/>
      <c r="CN29" s="7"/>
      <c r="CO29" s="7"/>
      <c r="CP29" s="7"/>
      <c r="CQ29" s="7"/>
      <c r="CR29" s="7"/>
      <c r="CS29" s="7"/>
      <c r="CT29" s="7"/>
      <c r="CU29" s="7"/>
      <c r="CV29" s="7"/>
      <c r="CW29" s="7"/>
      <c r="CX29" s="7"/>
      <c r="CY29" s="88"/>
    </row>
    <row r="30" spans="1:103" x14ac:dyDescent="0.35">
      <c r="A30" s="7"/>
      <c r="B30" s="87"/>
      <c r="C30" s="7"/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  <c r="AA30" s="7"/>
      <c r="AB30" s="7"/>
      <c r="AC30" s="7"/>
      <c r="AD30" s="7"/>
      <c r="AE30" s="7"/>
      <c r="AF30" s="7"/>
      <c r="AG30" s="7"/>
      <c r="AH30" s="7"/>
      <c r="AI30" s="7"/>
      <c r="AJ30" s="7"/>
      <c r="AK30" s="7"/>
      <c r="AL30" s="7"/>
      <c r="AM30" s="7"/>
      <c r="AN30" s="7"/>
      <c r="AO30" s="7"/>
      <c r="AP30" s="7"/>
      <c r="AQ30" s="7"/>
      <c r="AR30" s="7"/>
      <c r="AS30" s="7"/>
      <c r="AT30" s="7"/>
      <c r="AU30" s="7"/>
      <c r="AV30" s="7"/>
      <c r="AW30" s="7"/>
      <c r="AX30" s="7"/>
      <c r="AY30" s="88"/>
      <c r="BB30" s="87"/>
      <c r="BC30" s="7"/>
      <c r="BD30" s="7"/>
      <c r="BE30" s="7"/>
      <c r="BF30" s="7"/>
      <c r="BG30" s="7"/>
      <c r="BH30" s="7"/>
      <c r="BI30" s="7"/>
      <c r="BJ30" s="7"/>
      <c r="BK30" s="7"/>
      <c r="BL30" s="7"/>
      <c r="BM30" s="7"/>
      <c r="BN30" s="7"/>
      <c r="BO30" s="7"/>
      <c r="BP30" s="7"/>
      <c r="BQ30" s="7"/>
      <c r="BR30" s="7"/>
      <c r="BS30" s="7"/>
      <c r="BT30" s="7"/>
      <c r="BU30" s="7"/>
      <c r="BV30" s="7"/>
      <c r="BW30" s="7"/>
      <c r="BX30" s="7"/>
      <c r="BY30" s="7"/>
      <c r="BZ30" s="7"/>
      <c r="CA30" s="7"/>
      <c r="CB30" s="7"/>
      <c r="CC30" s="7"/>
      <c r="CD30" s="7"/>
      <c r="CE30" s="7"/>
      <c r="CF30" s="7"/>
      <c r="CG30" s="7"/>
      <c r="CH30" s="7"/>
      <c r="CI30" s="7"/>
      <c r="CJ30" s="7"/>
      <c r="CK30" s="7"/>
      <c r="CL30" s="7"/>
      <c r="CM30" s="7"/>
      <c r="CN30" s="7"/>
      <c r="CO30" s="7"/>
      <c r="CP30" s="7"/>
      <c r="CQ30" s="7"/>
      <c r="CR30" s="7"/>
      <c r="CS30" s="7"/>
      <c r="CT30" s="7"/>
      <c r="CU30" s="7"/>
      <c r="CV30" s="7"/>
      <c r="CW30" s="7"/>
      <c r="CX30" s="7"/>
      <c r="CY30" s="88"/>
    </row>
    <row r="31" spans="1:103" x14ac:dyDescent="0.35">
      <c r="A31" s="7"/>
      <c r="B31" s="87"/>
      <c r="C31" s="7"/>
      <c r="D31" s="7"/>
      <c r="E31" s="7"/>
      <c r="F31" s="7"/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  <c r="AA31" s="7"/>
      <c r="AB31" s="7"/>
      <c r="AC31" s="7"/>
      <c r="AD31" s="7"/>
      <c r="AE31" s="7"/>
      <c r="AF31" s="7"/>
      <c r="AG31" s="7"/>
      <c r="AH31" s="7"/>
      <c r="AI31" s="7"/>
      <c r="AJ31" s="7"/>
      <c r="AK31" s="7"/>
      <c r="AL31" s="7"/>
      <c r="AM31" s="7"/>
      <c r="AN31" s="7"/>
      <c r="AO31" s="7"/>
      <c r="AP31" s="7"/>
      <c r="AQ31" s="7"/>
      <c r="AR31" s="7"/>
      <c r="AS31" s="7"/>
      <c r="AT31" s="7"/>
      <c r="AU31" s="7"/>
      <c r="AV31" s="7"/>
      <c r="AW31" s="7"/>
      <c r="AX31" s="7"/>
      <c r="AY31" s="88"/>
      <c r="BB31" s="87"/>
      <c r="BC31" s="7"/>
      <c r="BD31" s="7"/>
      <c r="BE31" s="7"/>
      <c r="BF31" s="7"/>
      <c r="BG31" s="7"/>
      <c r="BH31" s="7"/>
      <c r="BI31" s="7"/>
      <c r="BJ31" s="7"/>
      <c r="BK31" s="7"/>
      <c r="BL31" s="7"/>
      <c r="BM31" s="7"/>
      <c r="BN31" s="7"/>
      <c r="BO31" s="7"/>
      <c r="BP31" s="7"/>
      <c r="BQ31" s="7"/>
      <c r="BR31" s="7"/>
      <c r="BS31" s="7"/>
      <c r="BT31" s="7"/>
      <c r="BU31" s="7"/>
      <c r="BV31" s="7"/>
      <c r="BW31" s="7"/>
      <c r="BX31" s="7"/>
      <c r="BY31" s="7"/>
      <c r="BZ31" s="7"/>
      <c r="CA31" s="7"/>
      <c r="CB31" s="7"/>
      <c r="CC31" s="7"/>
      <c r="CD31" s="7"/>
      <c r="CE31" s="7"/>
      <c r="CF31" s="7"/>
      <c r="CG31" s="7"/>
      <c r="CH31" s="7"/>
      <c r="CI31" s="7"/>
      <c r="CJ31" s="7"/>
      <c r="CK31" s="7"/>
      <c r="CL31" s="7"/>
      <c r="CM31" s="7"/>
      <c r="CN31" s="7"/>
      <c r="CO31" s="7"/>
      <c r="CP31" s="7"/>
      <c r="CQ31" s="7"/>
      <c r="CR31" s="7"/>
      <c r="CS31" s="7"/>
      <c r="CT31" s="7"/>
      <c r="CU31" s="7"/>
      <c r="CV31" s="7"/>
      <c r="CW31" s="7"/>
      <c r="CX31" s="7"/>
      <c r="CY31" s="88"/>
    </row>
    <row r="32" spans="1:103" x14ac:dyDescent="0.35">
      <c r="A32" s="7"/>
      <c r="B32" s="87"/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  <c r="AA32" s="7"/>
      <c r="AB32" s="7"/>
      <c r="AC32" s="7"/>
      <c r="AD32" s="7"/>
      <c r="AE32" s="7"/>
      <c r="AF32" s="7"/>
      <c r="AG32" s="7"/>
      <c r="AH32" s="7"/>
      <c r="AI32" s="7"/>
      <c r="AJ32" s="7"/>
      <c r="AK32" s="7"/>
      <c r="AL32" s="7"/>
      <c r="AM32" s="7"/>
      <c r="AN32" s="7"/>
      <c r="AO32" s="7"/>
      <c r="AP32" s="7"/>
      <c r="AQ32" s="7"/>
      <c r="AR32" s="7"/>
      <c r="AS32" s="7"/>
      <c r="AT32" s="7"/>
      <c r="AU32" s="7"/>
      <c r="AV32" s="7"/>
      <c r="AW32" s="7"/>
      <c r="AX32" s="7"/>
      <c r="AY32" s="88"/>
      <c r="BB32" s="87"/>
      <c r="BC32" s="7"/>
      <c r="BD32" s="7"/>
      <c r="BE32" s="7"/>
      <c r="BF32" s="7"/>
      <c r="BG32" s="7"/>
      <c r="BH32" s="7"/>
      <c r="BI32" s="7"/>
      <c r="BJ32" s="7"/>
      <c r="BK32" s="7"/>
      <c r="BL32" s="7"/>
      <c r="BM32" s="7"/>
      <c r="BN32" s="7"/>
      <c r="BO32" s="7"/>
      <c r="BP32" s="7"/>
      <c r="BQ32" s="7"/>
      <c r="BR32" s="7"/>
      <c r="BS32" s="7"/>
      <c r="BT32" s="7"/>
      <c r="BU32" s="7"/>
      <c r="BV32" s="7"/>
      <c r="BW32" s="7"/>
      <c r="BX32" s="7"/>
      <c r="BY32" s="7"/>
      <c r="BZ32" s="7"/>
      <c r="CA32" s="7"/>
      <c r="CB32" s="7"/>
      <c r="CC32" s="7"/>
      <c r="CD32" s="7"/>
      <c r="CE32" s="7"/>
      <c r="CF32" s="7"/>
      <c r="CG32" s="7"/>
      <c r="CH32" s="7"/>
      <c r="CI32" s="7"/>
      <c r="CJ32" s="7"/>
      <c r="CK32" s="7"/>
      <c r="CL32" s="7"/>
      <c r="CM32" s="7"/>
      <c r="CN32" s="7"/>
      <c r="CO32" s="7"/>
      <c r="CP32" s="7"/>
      <c r="CQ32" s="7"/>
      <c r="CR32" s="7"/>
      <c r="CS32" s="7"/>
      <c r="CT32" s="7"/>
      <c r="CU32" s="7"/>
      <c r="CV32" s="7"/>
      <c r="CW32" s="7"/>
      <c r="CX32" s="7"/>
      <c r="CY32" s="88"/>
    </row>
    <row r="33" spans="1:103" x14ac:dyDescent="0.35">
      <c r="A33" s="7"/>
      <c r="B33" s="87"/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88"/>
      <c r="BB33" s="8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  <c r="BO33" s="7"/>
      <c r="BP33" s="7"/>
      <c r="BQ33" s="7"/>
      <c r="BR33" s="7"/>
      <c r="BS33" s="7"/>
      <c r="BT33" s="7"/>
      <c r="BU33" s="7"/>
      <c r="BV33" s="7"/>
      <c r="BW33" s="7"/>
      <c r="BX33" s="7"/>
      <c r="BY33" s="7"/>
      <c r="BZ33" s="7"/>
      <c r="CA33" s="7"/>
      <c r="CB33" s="7"/>
      <c r="CC33" s="7"/>
      <c r="CD33" s="7"/>
      <c r="CE33" s="7"/>
      <c r="CF33" s="7"/>
      <c r="CG33" s="7"/>
      <c r="CH33" s="7"/>
      <c r="CI33" s="7"/>
      <c r="CJ33" s="7"/>
      <c r="CK33" s="7"/>
      <c r="CL33" s="7"/>
      <c r="CM33" s="7"/>
      <c r="CN33" s="7"/>
      <c r="CO33" s="7"/>
      <c r="CP33" s="7"/>
      <c r="CQ33" s="7"/>
      <c r="CR33" s="7"/>
      <c r="CS33" s="7"/>
      <c r="CT33" s="7"/>
      <c r="CU33" s="7"/>
      <c r="CV33" s="7"/>
      <c r="CW33" s="7"/>
      <c r="CX33" s="7"/>
      <c r="CY33" s="88"/>
    </row>
    <row r="34" spans="1:103" x14ac:dyDescent="0.35">
      <c r="A34" s="7"/>
      <c r="B34" s="87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88"/>
      <c r="BB34" s="87"/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  <c r="BO34" s="7"/>
      <c r="BP34" s="7"/>
      <c r="BQ34" s="7"/>
      <c r="BR34" s="7"/>
      <c r="BS34" s="7"/>
      <c r="BT34" s="7"/>
      <c r="BU34" s="7"/>
      <c r="BV34" s="7"/>
      <c r="BW34" s="7"/>
      <c r="BX34" s="7"/>
      <c r="BY34" s="7"/>
      <c r="BZ34" s="7"/>
      <c r="CA34" s="7"/>
      <c r="CB34" s="7"/>
      <c r="CC34" s="7"/>
      <c r="CD34" s="7"/>
      <c r="CE34" s="7"/>
      <c r="CF34" s="7"/>
      <c r="CG34" s="7"/>
      <c r="CH34" s="7"/>
      <c r="CI34" s="7"/>
      <c r="CJ34" s="7"/>
      <c r="CK34" s="7"/>
      <c r="CL34" s="7"/>
      <c r="CM34" s="7"/>
      <c r="CN34" s="7"/>
      <c r="CO34" s="7"/>
      <c r="CP34" s="7"/>
      <c r="CQ34" s="7"/>
      <c r="CR34" s="7"/>
      <c r="CS34" s="7"/>
      <c r="CT34" s="7"/>
      <c r="CU34" s="7"/>
      <c r="CV34" s="7"/>
      <c r="CW34" s="7"/>
      <c r="CX34" s="7"/>
      <c r="CY34" s="88"/>
    </row>
    <row r="35" spans="1:103" x14ac:dyDescent="0.35">
      <c r="A35" s="7"/>
      <c r="B35" s="8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88"/>
      <c r="BB35" s="87"/>
      <c r="BC35" s="7"/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  <c r="BO35" s="7"/>
      <c r="BP35" s="7"/>
      <c r="BQ35" s="7"/>
      <c r="BR35" s="7"/>
      <c r="BS35" s="7"/>
      <c r="BT35" s="7"/>
      <c r="BU35" s="7"/>
      <c r="BV35" s="7"/>
      <c r="BW35" s="7"/>
      <c r="BX35" s="7"/>
      <c r="BY35" s="7"/>
      <c r="BZ35" s="7"/>
      <c r="CA35" s="7"/>
      <c r="CB35" s="7"/>
      <c r="CC35" s="7"/>
      <c r="CD35" s="7"/>
      <c r="CE35" s="7"/>
      <c r="CF35" s="7"/>
      <c r="CG35" s="7"/>
      <c r="CH35" s="7"/>
      <c r="CI35" s="7"/>
      <c r="CJ35" s="7"/>
      <c r="CK35" s="7"/>
      <c r="CL35" s="7"/>
      <c r="CM35" s="7"/>
      <c r="CN35" s="7"/>
      <c r="CO35" s="7"/>
      <c r="CP35" s="7"/>
      <c r="CQ35" s="7"/>
      <c r="CR35" s="7"/>
      <c r="CS35" s="7"/>
      <c r="CT35" s="7"/>
      <c r="CU35" s="7"/>
      <c r="CV35" s="7"/>
      <c r="CW35" s="7"/>
      <c r="CX35" s="7"/>
      <c r="CY35" s="88"/>
    </row>
    <row r="36" spans="1:103" x14ac:dyDescent="0.35">
      <c r="A36" s="7"/>
      <c r="B36" s="8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/>
      <c r="AP36" s="7"/>
      <c r="AQ36" s="7"/>
      <c r="AR36" s="7"/>
      <c r="AS36" s="7"/>
      <c r="AT36" s="7"/>
      <c r="AU36" s="7"/>
      <c r="AV36" s="7"/>
      <c r="AW36" s="7"/>
      <c r="AX36" s="7"/>
      <c r="AY36" s="88"/>
      <c r="BB36" s="87"/>
      <c r="BC36" s="7"/>
      <c r="BD36" s="7"/>
      <c r="BE36" s="7"/>
      <c r="BF36" s="7"/>
      <c r="BG36" s="7"/>
      <c r="BH36" s="7"/>
      <c r="BI36" s="7"/>
      <c r="BJ36" s="7"/>
      <c r="BK36" s="7"/>
      <c r="BL36" s="7"/>
      <c r="BM36" s="7"/>
      <c r="BN36" s="7"/>
      <c r="BO36" s="7"/>
      <c r="BP36" s="7"/>
      <c r="BQ36" s="7"/>
      <c r="BR36" s="7"/>
      <c r="BS36" s="7"/>
      <c r="BT36" s="7"/>
      <c r="BU36" s="7"/>
      <c r="BV36" s="7"/>
      <c r="BW36" s="7"/>
      <c r="BX36" s="7"/>
      <c r="BY36" s="7"/>
      <c r="BZ36" s="7"/>
      <c r="CA36" s="7"/>
      <c r="CB36" s="7"/>
      <c r="CC36" s="7"/>
      <c r="CD36" s="7"/>
      <c r="CE36" s="7"/>
      <c r="CF36" s="7"/>
      <c r="CG36" s="7"/>
      <c r="CH36" s="7"/>
      <c r="CI36" s="7"/>
      <c r="CJ36" s="7"/>
      <c r="CK36" s="7"/>
      <c r="CL36" s="7"/>
      <c r="CM36" s="7"/>
      <c r="CN36" s="7"/>
      <c r="CO36" s="7"/>
      <c r="CP36" s="7"/>
      <c r="CQ36" s="7"/>
      <c r="CR36" s="7"/>
      <c r="CS36" s="7"/>
      <c r="CT36" s="7"/>
      <c r="CU36" s="7"/>
      <c r="CV36" s="7"/>
      <c r="CW36" s="7"/>
      <c r="CX36" s="7"/>
      <c r="CY36" s="88"/>
    </row>
    <row r="37" spans="1:103" x14ac:dyDescent="0.35">
      <c r="A37" s="7"/>
      <c r="B37" s="87"/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7"/>
      <c r="AO37" s="7"/>
      <c r="AP37" s="7"/>
      <c r="AQ37" s="7"/>
      <c r="AR37" s="7"/>
      <c r="AS37" s="7"/>
      <c r="AT37" s="7"/>
      <c r="AU37" s="7"/>
      <c r="AV37" s="7"/>
      <c r="AW37" s="7"/>
      <c r="AX37" s="7"/>
      <c r="AY37" s="88"/>
      <c r="BB37" s="87"/>
      <c r="BC37" s="7"/>
      <c r="BD37" s="7"/>
      <c r="BE37" s="7"/>
      <c r="BF37" s="7"/>
      <c r="BG37" s="7"/>
      <c r="BH37" s="7"/>
      <c r="BI37" s="7"/>
      <c r="BJ37" s="7"/>
      <c r="BK37" s="7"/>
      <c r="BL37" s="7"/>
      <c r="BM37" s="7"/>
      <c r="BN37" s="7"/>
      <c r="BO37" s="7"/>
      <c r="BP37" s="7"/>
      <c r="BQ37" s="7"/>
      <c r="BR37" s="7"/>
      <c r="BS37" s="7"/>
      <c r="BT37" s="7"/>
      <c r="BU37" s="7"/>
      <c r="BV37" s="7"/>
      <c r="BW37" s="7"/>
      <c r="BX37" s="7"/>
      <c r="BY37" s="7"/>
      <c r="BZ37" s="7"/>
      <c r="CA37" s="7"/>
      <c r="CB37" s="7"/>
      <c r="CC37" s="7"/>
      <c r="CD37" s="7"/>
      <c r="CE37" s="7"/>
      <c r="CF37" s="7"/>
      <c r="CG37" s="7"/>
      <c r="CH37" s="7"/>
      <c r="CI37" s="7"/>
      <c r="CJ37" s="7"/>
      <c r="CK37" s="7"/>
      <c r="CL37" s="7"/>
      <c r="CM37" s="7"/>
      <c r="CN37" s="7"/>
      <c r="CO37" s="7"/>
      <c r="CP37" s="7"/>
      <c r="CQ37" s="7"/>
      <c r="CR37" s="7"/>
      <c r="CS37" s="7"/>
      <c r="CT37" s="7"/>
      <c r="CU37" s="7"/>
      <c r="CV37" s="7"/>
      <c r="CW37" s="7"/>
      <c r="CX37" s="7"/>
      <c r="CY37" s="88"/>
    </row>
    <row r="38" spans="1:103" x14ac:dyDescent="0.35">
      <c r="A38" s="7"/>
      <c r="B38" s="87"/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  <c r="AD38" s="7"/>
      <c r="AE38" s="7"/>
      <c r="AF38" s="7"/>
      <c r="AG38" s="7"/>
      <c r="AH38" s="7"/>
      <c r="AI38" s="7"/>
      <c r="AJ38" s="7"/>
      <c r="AK38" s="7"/>
      <c r="AL38" s="7"/>
      <c r="AM38" s="7"/>
      <c r="AN38" s="7"/>
      <c r="AO38" s="7"/>
      <c r="AP38" s="7"/>
      <c r="AQ38" s="7"/>
      <c r="AR38" s="7"/>
      <c r="AS38" s="7"/>
      <c r="AT38" s="7"/>
      <c r="AU38" s="7"/>
      <c r="AV38" s="7"/>
      <c r="AW38" s="7"/>
      <c r="AX38" s="7"/>
      <c r="AY38" s="88"/>
      <c r="BB38" s="87"/>
      <c r="BC38" s="7"/>
      <c r="BD38" s="7"/>
      <c r="BE38" s="7"/>
      <c r="BF38" s="7"/>
      <c r="BG38" s="7"/>
      <c r="BH38" s="7"/>
      <c r="BI38" s="7"/>
      <c r="BJ38" s="7"/>
      <c r="BK38" s="7"/>
      <c r="BL38" s="7"/>
      <c r="BM38" s="7"/>
      <c r="BN38" s="7"/>
      <c r="BO38" s="7"/>
      <c r="BP38" s="7"/>
      <c r="BQ38" s="7"/>
      <c r="BR38" s="7"/>
      <c r="BS38" s="7"/>
      <c r="BT38" s="7"/>
      <c r="BU38" s="7"/>
      <c r="BV38" s="7"/>
      <c r="BW38" s="7"/>
      <c r="BX38" s="7"/>
      <c r="BY38" s="7"/>
      <c r="BZ38" s="7"/>
      <c r="CA38" s="7"/>
      <c r="CB38" s="7"/>
      <c r="CC38" s="7"/>
      <c r="CD38" s="7"/>
      <c r="CE38" s="7"/>
      <c r="CF38" s="7"/>
      <c r="CG38" s="7"/>
      <c r="CH38" s="7"/>
      <c r="CI38" s="7"/>
      <c r="CJ38" s="7"/>
      <c r="CK38" s="7"/>
      <c r="CL38" s="7"/>
      <c r="CM38" s="7"/>
      <c r="CN38" s="7"/>
      <c r="CO38" s="7"/>
      <c r="CP38" s="7"/>
      <c r="CQ38" s="7"/>
      <c r="CR38" s="7"/>
      <c r="CS38" s="7"/>
      <c r="CT38" s="7"/>
      <c r="CU38" s="7"/>
      <c r="CV38" s="7"/>
      <c r="CW38" s="7"/>
      <c r="CX38" s="7"/>
      <c r="CY38" s="88"/>
    </row>
    <row r="39" spans="1:103" x14ac:dyDescent="0.35">
      <c r="A39" s="7"/>
      <c r="B39" s="87"/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  <c r="AA39" s="7"/>
      <c r="AB39" s="7"/>
      <c r="AC39" s="7"/>
      <c r="AD39" s="7"/>
      <c r="AE39" s="7"/>
      <c r="AF39" s="7"/>
      <c r="AG39" s="7"/>
      <c r="AH39" s="7"/>
      <c r="AI39" s="7"/>
      <c r="AJ39" s="7"/>
      <c r="AK39" s="7"/>
      <c r="AL39" s="7"/>
      <c r="AM39" s="7"/>
      <c r="AN39" s="7"/>
      <c r="AO39" s="7"/>
      <c r="AP39" s="7"/>
      <c r="AQ39" s="7"/>
      <c r="AR39" s="7"/>
      <c r="AS39" s="7"/>
      <c r="AT39" s="7"/>
      <c r="AU39" s="7"/>
      <c r="AV39" s="7"/>
      <c r="AW39" s="7"/>
      <c r="AX39" s="7"/>
      <c r="AY39" s="88"/>
      <c r="BB39" s="87"/>
      <c r="BC39" s="7"/>
      <c r="BD39" s="7"/>
      <c r="BE39" s="7"/>
      <c r="BF39" s="7"/>
      <c r="BG39" s="7"/>
      <c r="BH39" s="7"/>
      <c r="BI39" s="7"/>
      <c r="BJ39" s="7"/>
      <c r="BK39" s="7"/>
      <c r="BL39" s="7"/>
      <c r="BM39" s="7"/>
      <c r="BN39" s="7"/>
      <c r="BO39" s="7"/>
      <c r="BP39" s="7"/>
      <c r="BQ39" s="7"/>
      <c r="BR39" s="7"/>
      <c r="BS39" s="7"/>
      <c r="BT39" s="7"/>
      <c r="BU39" s="7"/>
      <c r="BV39" s="7"/>
      <c r="BW39" s="7"/>
      <c r="BX39" s="7"/>
      <c r="BY39" s="7"/>
      <c r="BZ39" s="7"/>
      <c r="CA39" s="7"/>
      <c r="CB39" s="7"/>
      <c r="CC39" s="7"/>
      <c r="CD39" s="7"/>
      <c r="CE39" s="7"/>
      <c r="CF39" s="7"/>
      <c r="CG39" s="7"/>
      <c r="CH39" s="7"/>
      <c r="CI39" s="7"/>
      <c r="CJ39" s="7"/>
      <c r="CK39" s="7"/>
      <c r="CL39" s="7"/>
      <c r="CM39" s="7"/>
      <c r="CN39" s="7"/>
      <c r="CO39" s="7"/>
      <c r="CP39" s="7"/>
      <c r="CQ39" s="7"/>
      <c r="CR39" s="7"/>
      <c r="CS39" s="7"/>
      <c r="CT39" s="7"/>
      <c r="CU39" s="7"/>
      <c r="CV39" s="7"/>
      <c r="CW39" s="7"/>
      <c r="CX39" s="7"/>
      <c r="CY39" s="88"/>
    </row>
    <row r="40" spans="1:103" x14ac:dyDescent="0.35">
      <c r="A40" s="7"/>
      <c r="B40" s="87"/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  <c r="AA40" s="7"/>
      <c r="AB40" s="7"/>
      <c r="AC40" s="7"/>
      <c r="AD40" s="7"/>
      <c r="AE40" s="7"/>
      <c r="AF40" s="7"/>
      <c r="AG40" s="7"/>
      <c r="AH40" s="7"/>
      <c r="AI40" s="7"/>
      <c r="AJ40" s="7"/>
      <c r="AK40" s="7"/>
      <c r="AL40" s="7"/>
      <c r="AM40" s="7"/>
      <c r="AN40" s="7"/>
      <c r="AO40" s="7"/>
      <c r="AP40" s="7"/>
      <c r="AQ40" s="7"/>
      <c r="AR40" s="7"/>
      <c r="AS40" s="7"/>
      <c r="AT40" s="7"/>
      <c r="AU40" s="7"/>
      <c r="AV40" s="7"/>
      <c r="AW40" s="7"/>
      <c r="AX40" s="7"/>
      <c r="AY40" s="88"/>
      <c r="BB40" s="87"/>
      <c r="BC40" s="7"/>
      <c r="BD40" s="7"/>
      <c r="BE40" s="7"/>
      <c r="BF40" s="7"/>
      <c r="BG40" s="7"/>
      <c r="BH40" s="7"/>
      <c r="BI40" s="7"/>
      <c r="BJ40" s="7"/>
      <c r="BK40" s="7"/>
      <c r="BL40" s="7"/>
      <c r="BM40" s="7"/>
      <c r="BN40" s="7"/>
      <c r="BO40" s="7"/>
      <c r="BP40" s="7"/>
      <c r="BQ40" s="7"/>
      <c r="BR40" s="7"/>
      <c r="BS40" s="7"/>
      <c r="BT40" s="7"/>
      <c r="BU40" s="7"/>
      <c r="BV40" s="7"/>
      <c r="BW40" s="7"/>
      <c r="BX40" s="7"/>
      <c r="BY40" s="7"/>
      <c r="BZ40" s="7"/>
      <c r="CA40" s="7"/>
      <c r="CB40" s="7"/>
      <c r="CC40" s="7"/>
      <c r="CD40" s="7"/>
      <c r="CE40" s="7"/>
      <c r="CF40" s="7"/>
      <c r="CG40" s="7"/>
      <c r="CH40" s="7"/>
      <c r="CI40" s="7"/>
      <c r="CJ40" s="7"/>
      <c r="CK40" s="7"/>
      <c r="CL40" s="7"/>
      <c r="CM40" s="7"/>
      <c r="CN40" s="7"/>
      <c r="CO40" s="7"/>
      <c r="CP40" s="7"/>
      <c r="CQ40" s="7"/>
      <c r="CR40" s="7"/>
      <c r="CS40" s="7"/>
      <c r="CT40" s="7"/>
      <c r="CU40" s="7"/>
      <c r="CV40" s="7"/>
      <c r="CW40" s="7"/>
      <c r="CX40" s="7"/>
      <c r="CY40" s="88"/>
    </row>
    <row r="41" spans="1:103" x14ac:dyDescent="0.35">
      <c r="A41" s="7"/>
      <c r="B41" s="87"/>
      <c r="C41" s="7"/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  <c r="AA41" s="7"/>
      <c r="AB41" s="7"/>
      <c r="AC41" s="7"/>
      <c r="AD41" s="7"/>
      <c r="AE41" s="7"/>
      <c r="AF41" s="7"/>
      <c r="AG41" s="7"/>
      <c r="AH41" s="7"/>
      <c r="AI41" s="7"/>
      <c r="AJ41" s="7"/>
      <c r="AK41" s="7"/>
      <c r="AL41" s="7"/>
      <c r="AM41" s="7"/>
      <c r="AN41" s="7"/>
      <c r="AO41" s="7"/>
      <c r="AP41" s="7"/>
      <c r="AQ41" s="7"/>
      <c r="AR41" s="7"/>
      <c r="AS41" s="7"/>
      <c r="AT41" s="7"/>
      <c r="AU41" s="7"/>
      <c r="AV41" s="7"/>
      <c r="AW41" s="7"/>
      <c r="AX41" s="7"/>
      <c r="AY41" s="88"/>
      <c r="BB41" s="87"/>
      <c r="BC41" s="7"/>
      <c r="BD41" s="7"/>
      <c r="BE41" s="7"/>
      <c r="BF41" s="7"/>
      <c r="BG41" s="7"/>
      <c r="BH41" s="7"/>
      <c r="BI41" s="7"/>
      <c r="BJ41" s="7"/>
      <c r="BK41" s="7"/>
      <c r="BL41" s="7"/>
      <c r="BM41" s="7"/>
      <c r="BN41" s="7"/>
      <c r="BO41" s="7"/>
      <c r="BP41" s="7"/>
      <c r="BQ41" s="7"/>
      <c r="BR41" s="7"/>
      <c r="BS41" s="7"/>
      <c r="BT41" s="7"/>
      <c r="BU41" s="7"/>
      <c r="BV41" s="7"/>
      <c r="BW41" s="7"/>
      <c r="BX41" s="7"/>
      <c r="BY41" s="7"/>
      <c r="BZ41" s="7"/>
      <c r="CA41" s="7"/>
      <c r="CB41" s="7"/>
      <c r="CC41" s="7"/>
      <c r="CD41" s="7"/>
      <c r="CE41" s="7"/>
      <c r="CF41" s="7"/>
      <c r="CG41" s="7"/>
      <c r="CH41" s="7"/>
      <c r="CI41" s="7"/>
      <c r="CJ41" s="7"/>
      <c r="CK41" s="7"/>
      <c r="CL41" s="7"/>
      <c r="CM41" s="7"/>
      <c r="CN41" s="7"/>
      <c r="CO41" s="7"/>
      <c r="CP41" s="7"/>
      <c r="CQ41" s="7"/>
      <c r="CR41" s="7"/>
      <c r="CS41" s="7"/>
      <c r="CT41" s="7"/>
      <c r="CU41" s="7"/>
      <c r="CV41" s="7"/>
      <c r="CW41" s="7"/>
      <c r="CX41" s="7"/>
      <c r="CY41" s="88"/>
    </row>
    <row r="42" spans="1:103" x14ac:dyDescent="0.35">
      <c r="A42" s="7"/>
      <c r="B42" s="87"/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  <c r="AA42" s="7"/>
      <c r="AB42" s="7"/>
      <c r="AC42" s="7"/>
      <c r="AD42" s="7"/>
      <c r="AE42" s="7"/>
      <c r="AF42" s="7"/>
      <c r="AG42" s="7"/>
      <c r="AH42" s="7"/>
      <c r="AI42" s="7"/>
      <c r="AJ42" s="7"/>
      <c r="AK42" s="7"/>
      <c r="AL42" s="7"/>
      <c r="AM42" s="7"/>
      <c r="AN42" s="7"/>
      <c r="AO42" s="7"/>
      <c r="AP42" s="7"/>
      <c r="AQ42" s="7"/>
      <c r="AR42" s="7"/>
      <c r="AS42" s="7"/>
      <c r="AT42" s="7"/>
      <c r="AU42" s="7"/>
      <c r="AV42" s="7"/>
      <c r="AW42" s="7"/>
      <c r="AX42" s="7"/>
      <c r="AY42" s="88"/>
      <c r="BB42" s="87"/>
      <c r="BC42" s="7"/>
      <c r="BD42" s="7"/>
      <c r="BE42" s="7"/>
      <c r="BF42" s="7"/>
      <c r="BG42" s="7"/>
      <c r="BH42" s="7"/>
      <c r="BI42" s="7"/>
      <c r="BJ42" s="7"/>
      <c r="BK42" s="7"/>
      <c r="BL42" s="7"/>
      <c r="BM42" s="7"/>
      <c r="BN42" s="7"/>
      <c r="BO42" s="7"/>
      <c r="BP42" s="7"/>
      <c r="BQ42" s="7"/>
      <c r="BR42" s="7"/>
      <c r="BS42" s="7"/>
      <c r="BT42" s="7"/>
      <c r="BU42" s="7"/>
      <c r="BV42" s="7"/>
      <c r="BW42" s="7"/>
      <c r="BX42" s="7"/>
      <c r="BY42" s="7"/>
      <c r="BZ42" s="7"/>
      <c r="CA42" s="7"/>
      <c r="CB42" s="7"/>
      <c r="CC42" s="7"/>
      <c r="CD42" s="7"/>
      <c r="CE42" s="7"/>
      <c r="CF42" s="7"/>
      <c r="CG42" s="7"/>
      <c r="CH42" s="7"/>
      <c r="CI42" s="7"/>
      <c r="CJ42" s="7"/>
      <c r="CK42" s="7"/>
      <c r="CL42" s="7"/>
      <c r="CM42" s="7"/>
      <c r="CN42" s="7"/>
      <c r="CO42" s="7"/>
      <c r="CP42" s="7"/>
      <c r="CQ42" s="7"/>
      <c r="CR42" s="7"/>
      <c r="CS42" s="7"/>
      <c r="CT42" s="7"/>
      <c r="CU42" s="7"/>
      <c r="CV42" s="7"/>
      <c r="CW42" s="7"/>
      <c r="CX42" s="7"/>
      <c r="CY42" s="88"/>
    </row>
    <row r="43" spans="1:103" x14ac:dyDescent="0.35">
      <c r="A43" s="7"/>
      <c r="B43" s="87"/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  <c r="AA43" s="7"/>
      <c r="AB43" s="7"/>
      <c r="AC43" s="7"/>
      <c r="AD43" s="7"/>
      <c r="AE43" s="7"/>
      <c r="AF43" s="7"/>
      <c r="AG43" s="7"/>
      <c r="AH43" s="7"/>
      <c r="AI43" s="7"/>
      <c r="AJ43" s="7"/>
      <c r="AK43" s="7"/>
      <c r="AL43" s="7"/>
      <c r="AM43" s="7"/>
      <c r="AN43" s="7"/>
      <c r="AO43" s="7"/>
      <c r="AP43" s="7"/>
      <c r="AQ43" s="7"/>
      <c r="AR43" s="7"/>
      <c r="AS43" s="7"/>
      <c r="AT43" s="7"/>
      <c r="AU43" s="7"/>
      <c r="AV43" s="7"/>
      <c r="AW43" s="7"/>
      <c r="AX43" s="7"/>
      <c r="AY43" s="88"/>
      <c r="BB43" s="87"/>
      <c r="BC43" s="7"/>
      <c r="BD43" s="7"/>
      <c r="BE43" s="7"/>
      <c r="BF43" s="7"/>
      <c r="BG43" s="7"/>
      <c r="BH43" s="7"/>
      <c r="BI43" s="7"/>
      <c r="BJ43" s="7"/>
      <c r="BK43" s="7"/>
      <c r="BL43" s="7"/>
      <c r="BM43" s="7"/>
      <c r="BN43" s="7"/>
      <c r="BO43" s="7"/>
      <c r="BP43" s="7"/>
      <c r="BQ43" s="7"/>
      <c r="BR43" s="7"/>
      <c r="BS43" s="7"/>
      <c r="BT43" s="7"/>
      <c r="BU43" s="7"/>
      <c r="BV43" s="7"/>
      <c r="BW43" s="7"/>
      <c r="BX43" s="7"/>
      <c r="BY43" s="7"/>
      <c r="BZ43" s="7"/>
      <c r="CA43" s="7"/>
      <c r="CB43" s="7"/>
      <c r="CC43" s="7"/>
      <c r="CD43" s="7"/>
      <c r="CE43" s="7"/>
      <c r="CF43" s="7"/>
      <c r="CG43" s="7"/>
      <c r="CH43" s="7"/>
      <c r="CI43" s="7"/>
      <c r="CJ43" s="7"/>
      <c r="CK43" s="7"/>
      <c r="CL43" s="7"/>
      <c r="CM43" s="7"/>
      <c r="CN43" s="7"/>
      <c r="CO43" s="7"/>
      <c r="CP43" s="7"/>
      <c r="CQ43" s="7"/>
      <c r="CR43" s="7"/>
      <c r="CS43" s="7"/>
      <c r="CT43" s="7"/>
      <c r="CU43" s="7"/>
      <c r="CV43" s="7"/>
      <c r="CW43" s="7"/>
      <c r="CX43" s="7"/>
      <c r="CY43" s="88"/>
    </row>
    <row r="44" spans="1:103" x14ac:dyDescent="0.35">
      <c r="A44" s="7"/>
      <c r="B44" s="87"/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7"/>
      <c r="AJ44" s="7"/>
      <c r="AK44" s="7"/>
      <c r="AL44" s="7"/>
      <c r="AM44" s="7"/>
      <c r="AN44" s="7"/>
      <c r="AO44" s="7"/>
      <c r="AP44" s="7"/>
      <c r="AQ44" s="7"/>
      <c r="AR44" s="7"/>
      <c r="AS44" s="7"/>
      <c r="AT44" s="7"/>
      <c r="AU44" s="7"/>
      <c r="AV44" s="7"/>
      <c r="AW44" s="7"/>
      <c r="AX44" s="7"/>
      <c r="AY44" s="88"/>
      <c r="BB44" s="87"/>
      <c r="BC44" s="7"/>
      <c r="BD44" s="7"/>
      <c r="BE44" s="7"/>
      <c r="BF44" s="7"/>
      <c r="BG44" s="7"/>
      <c r="BH44" s="7"/>
      <c r="BI44" s="7"/>
      <c r="BJ44" s="7"/>
      <c r="BK44" s="7"/>
      <c r="BL44" s="7"/>
      <c r="BM44" s="7"/>
      <c r="BN44" s="7"/>
      <c r="BO44" s="7"/>
      <c r="BP44" s="7"/>
      <c r="BQ44" s="7"/>
      <c r="BR44" s="7"/>
      <c r="BS44" s="7"/>
      <c r="BT44" s="7"/>
      <c r="BU44" s="7"/>
      <c r="BV44" s="7"/>
      <c r="BW44" s="7"/>
      <c r="BX44" s="7"/>
      <c r="BY44" s="7"/>
      <c r="BZ44" s="7"/>
      <c r="CA44" s="7"/>
      <c r="CB44" s="7"/>
      <c r="CC44" s="7"/>
      <c r="CD44" s="7"/>
      <c r="CE44" s="7"/>
      <c r="CF44" s="7"/>
      <c r="CG44" s="7"/>
      <c r="CH44" s="7"/>
      <c r="CI44" s="7"/>
      <c r="CJ44" s="7"/>
      <c r="CK44" s="7"/>
      <c r="CL44" s="7"/>
      <c r="CM44" s="7"/>
      <c r="CN44" s="7"/>
      <c r="CO44" s="7"/>
      <c r="CP44" s="7"/>
      <c r="CQ44" s="7"/>
      <c r="CR44" s="7"/>
      <c r="CS44" s="7"/>
      <c r="CT44" s="7"/>
      <c r="CU44" s="7"/>
      <c r="CV44" s="7"/>
      <c r="CW44" s="7"/>
      <c r="CX44" s="7"/>
      <c r="CY44" s="88"/>
    </row>
    <row r="45" spans="1:103" x14ac:dyDescent="0.35">
      <c r="A45" s="7"/>
      <c r="B45" s="87"/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  <c r="AA45" s="7"/>
      <c r="AB45" s="7"/>
      <c r="AC45" s="7"/>
      <c r="AD45" s="7"/>
      <c r="AE45" s="7"/>
      <c r="AF45" s="7"/>
      <c r="AG45" s="7"/>
      <c r="AH45" s="7"/>
      <c r="AI45" s="7"/>
      <c r="AJ45" s="7"/>
      <c r="AK45" s="7"/>
      <c r="AL45" s="7"/>
      <c r="AM45" s="7"/>
      <c r="AN45" s="7"/>
      <c r="AO45" s="7"/>
      <c r="AP45" s="7"/>
      <c r="AQ45" s="7"/>
      <c r="AR45" s="7"/>
      <c r="AS45" s="7"/>
      <c r="AT45" s="7"/>
      <c r="AU45" s="7"/>
      <c r="AV45" s="7"/>
      <c r="AW45" s="7"/>
      <c r="AX45" s="7"/>
      <c r="AY45" s="88"/>
      <c r="BB45" s="87"/>
      <c r="BC45" s="7"/>
      <c r="BD45" s="7"/>
      <c r="BE45" s="7"/>
      <c r="BF45" s="7"/>
      <c r="BG45" s="7"/>
      <c r="BH45" s="7"/>
      <c r="BI45" s="7"/>
      <c r="BJ45" s="7"/>
      <c r="BK45" s="7"/>
      <c r="BL45" s="7"/>
      <c r="BM45" s="7"/>
      <c r="BN45" s="7"/>
      <c r="BO45" s="7"/>
      <c r="BP45" s="7"/>
      <c r="BQ45" s="7"/>
      <c r="BR45" s="7"/>
      <c r="BS45" s="7"/>
      <c r="BT45" s="7"/>
      <c r="BU45" s="7"/>
      <c r="BV45" s="7"/>
      <c r="BW45" s="7"/>
      <c r="BX45" s="7"/>
      <c r="BY45" s="7"/>
      <c r="BZ45" s="7"/>
      <c r="CA45" s="7"/>
      <c r="CB45" s="7"/>
      <c r="CC45" s="7"/>
      <c r="CD45" s="7"/>
      <c r="CE45" s="7"/>
      <c r="CF45" s="7"/>
      <c r="CG45" s="7"/>
      <c r="CH45" s="7"/>
      <c r="CI45" s="7"/>
      <c r="CJ45" s="7"/>
      <c r="CK45" s="7"/>
      <c r="CL45" s="7"/>
      <c r="CM45" s="7"/>
      <c r="CN45" s="7"/>
      <c r="CO45" s="7"/>
      <c r="CP45" s="7"/>
      <c r="CQ45" s="7"/>
      <c r="CR45" s="7"/>
      <c r="CS45" s="7"/>
      <c r="CT45" s="7"/>
      <c r="CU45" s="7"/>
      <c r="CV45" s="7"/>
      <c r="CW45" s="7"/>
      <c r="CX45" s="7"/>
      <c r="CY45" s="88"/>
    </row>
    <row r="46" spans="1:103" x14ac:dyDescent="0.35">
      <c r="A46" s="7"/>
      <c r="B46" s="87"/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  <c r="AL46" s="7"/>
      <c r="AM46" s="7"/>
      <c r="AN46" s="7"/>
      <c r="AO46" s="7"/>
      <c r="AP46" s="7"/>
      <c r="AQ46" s="7"/>
      <c r="AR46" s="7"/>
      <c r="AS46" s="7"/>
      <c r="AT46" s="7"/>
      <c r="AU46" s="7"/>
      <c r="AV46" s="7"/>
      <c r="AW46" s="7"/>
      <c r="AX46" s="7"/>
      <c r="AY46" s="88"/>
      <c r="BB46" s="87"/>
      <c r="BC46" s="7"/>
      <c r="BD46" s="7"/>
      <c r="BE46" s="7"/>
      <c r="BF46" s="7"/>
      <c r="BG46" s="7"/>
      <c r="BH46" s="7"/>
      <c r="BI46" s="7"/>
      <c r="BJ46" s="7"/>
      <c r="BK46" s="7"/>
      <c r="BL46" s="7"/>
      <c r="BM46" s="7"/>
      <c r="BN46" s="7"/>
      <c r="BO46" s="7"/>
      <c r="BP46" s="7"/>
      <c r="BQ46" s="7"/>
      <c r="BR46" s="7"/>
      <c r="BS46" s="7"/>
      <c r="BT46" s="7"/>
      <c r="BU46" s="7"/>
      <c r="BV46" s="7"/>
      <c r="BW46" s="7"/>
      <c r="BX46" s="7"/>
      <c r="BY46" s="7"/>
      <c r="BZ46" s="7"/>
      <c r="CA46" s="7"/>
      <c r="CB46" s="7"/>
      <c r="CC46" s="7"/>
      <c r="CD46" s="7"/>
      <c r="CE46" s="7"/>
      <c r="CF46" s="7"/>
      <c r="CG46" s="7"/>
      <c r="CH46" s="7"/>
      <c r="CI46" s="7"/>
      <c r="CJ46" s="7"/>
      <c r="CK46" s="7"/>
      <c r="CL46" s="7"/>
      <c r="CM46" s="7"/>
      <c r="CN46" s="7"/>
      <c r="CO46" s="7"/>
      <c r="CP46" s="7"/>
      <c r="CQ46" s="7"/>
      <c r="CR46" s="7"/>
      <c r="CS46" s="7"/>
      <c r="CT46" s="7"/>
      <c r="CU46" s="7"/>
      <c r="CV46" s="7"/>
      <c r="CW46" s="7"/>
      <c r="CX46" s="7"/>
      <c r="CY46" s="88"/>
    </row>
    <row r="47" spans="1:103" x14ac:dyDescent="0.35">
      <c r="A47" s="7"/>
      <c r="B47" s="87"/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  <c r="AA47" s="7"/>
      <c r="AB47" s="7"/>
      <c r="AC47" s="7"/>
      <c r="AD47" s="7"/>
      <c r="AE47" s="7"/>
      <c r="AF47" s="7"/>
      <c r="AG47" s="7"/>
      <c r="AH47" s="7"/>
      <c r="AI47" s="7"/>
      <c r="AJ47" s="7"/>
      <c r="AK47" s="7"/>
      <c r="AL47" s="7"/>
      <c r="AM47" s="7"/>
      <c r="AN47" s="7"/>
      <c r="AO47" s="7"/>
      <c r="AP47" s="7"/>
      <c r="AQ47" s="7"/>
      <c r="AR47" s="7"/>
      <c r="AS47" s="7"/>
      <c r="AT47" s="7"/>
      <c r="AU47" s="7"/>
      <c r="AV47" s="7"/>
      <c r="AW47" s="7"/>
      <c r="AX47" s="7"/>
      <c r="AY47" s="88"/>
      <c r="BB47" s="87"/>
      <c r="BC47" s="7"/>
      <c r="BD47" s="7"/>
      <c r="BE47" s="7"/>
      <c r="BF47" s="7"/>
      <c r="BG47" s="7"/>
      <c r="BH47" s="7"/>
      <c r="BI47" s="7"/>
      <c r="BJ47" s="7"/>
      <c r="BK47" s="7"/>
      <c r="BL47" s="7"/>
      <c r="BM47" s="7"/>
      <c r="BN47" s="7"/>
      <c r="BO47" s="7"/>
      <c r="BP47" s="7"/>
      <c r="BQ47" s="7"/>
      <c r="BR47" s="7"/>
      <c r="BS47" s="7"/>
      <c r="BT47" s="7"/>
      <c r="BU47" s="7"/>
      <c r="BV47" s="7"/>
      <c r="BW47" s="7"/>
      <c r="BX47" s="7"/>
      <c r="BY47" s="7"/>
      <c r="BZ47" s="7"/>
      <c r="CA47" s="7"/>
      <c r="CB47" s="7"/>
      <c r="CC47" s="7"/>
      <c r="CD47" s="7"/>
      <c r="CE47" s="7"/>
      <c r="CF47" s="7"/>
      <c r="CG47" s="7"/>
      <c r="CH47" s="7"/>
      <c r="CI47" s="7"/>
      <c r="CJ47" s="7"/>
      <c r="CK47" s="7"/>
      <c r="CL47" s="7"/>
      <c r="CM47" s="7"/>
      <c r="CN47" s="7"/>
      <c r="CO47" s="7"/>
      <c r="CP47" s="7"/>
      <c r="CQ47" s="7"/>
      <c r="CR47" s="7"/>
      <c r="CS47" s="7"/>
      <c r="CT47" s="7"/>
      <c r="CU47" s="7"/>
      <c r="CV47" s="7"/>
      <c r="CW47" s="7"/>
      <c r="CX47" s="7"/>
      <c r="CY47" s="88"/>
    </row>
    <row r="48" spans="1:103" x14ac:dyDescent="0.35">
      <c r="A48" s="7"/>
      <c r="B48" s="87"/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7"/>
      <c r="AR48" s="7"/>
      <c r="AS48" s="7"/>
      <c r="AT48" s="7"/>
      <c r="AU48" s="7"/>
      <c r="AV48" s="7"/>
      <c r="AW48" s="7"/>
      <c r="AX48" s="7"/>
      <c r="AY48" s="88"/>
      <c r="BB48" s="87"/>
      <c r="BC48" s="7"/>
      <c r="BD48" s="7"/>
      <c r="BE48" s="7"/>
      <c r="BF48" s="7"/>
      <c r="BG48" s="7"/>
      <c r="BH48" s="7"/>
      <c r="BI48" s="7"/>
      <c r="BJ48" s="7"/>
      <c r="BK48" s="7"/>
      <c r="BL48" s="7"/>
      <c r="BM48" s="7"/>
      <c r="BN48" s="7"/>
      <c r="BO48" s="7"/>
      <c r="BP48" s="7"/>
      <c r="BQ48" s="7"/>
      <c r="BR48" s="7"/>
      <c r="BS48" s="7"/>
      <c r="BT48" s="7"/>
      <c r="BU48" s="7"/>
      <c r="BV48" s="7"/>
      <c r="BW48" s="7"/>
      <c r="BX48" s="7"/>
      <c r="BY48" s="7"/>
      <c r="BZ48" s="7"/>
      <c r="CA48" s="7"/>
      <c r="CB48" s="7"/>
      <c r="CC48" s="7"/>
      <c r="CD48" s="7"/>
      <c r="CE48" s="7"/>
      <c r="CF48" s="7"/>
      <c r="CG48" s="7"/>
      <c r="CH48" s="7"/>
      <c r="CI48" s="7"/>
      <c r="CJ48" s="7"/>
      <c r="CK48" s="7"/>
      <c r="CL48" s="7"/>
      <c r="CM48" s="7"/>
      <c r="CN48" s="7"/>
      <c r="CO48" s="7"/>
      <c r="CP48" s="7"/>
      <c r="CQ48" s="7"/>
      <c r="CR48" s="7"/>
      <c r="CS48" s="7"/>
      <c r="CT48" s="7"/>
      <c r="CU48" s="7"/>
      <c r="CV48" s="7"/>
      <c r="CW48" s="7"/>
      <c r="CX48" s="7"/>
      <c r="CY48" s="88"/>
    </row>
    <row r="49" spans="1:103" ht="15" thickBot="1" x14ac:dyDescent="0.4">
      <c r="A49" s="7"/>
      <c r="B49" s="89"/>
      <c r="C49" s="90"/>
      <c r="D49" s="90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  <c r="P49" s="90"/>
      <c r="Q49" s="90"/>
      <c r="R49" s="90"/>
      <c r="S49" s="90"/>
      <c r="T49" s="90"/>
      <c r="U49" s="90"/>
      <c r="V49" s="90"/>
      <c r="W49" s="90"/>
      <c r="X49" s="90"/>
      <c r="Y49" s="90"/>
      <c r="Z49" s="90"/>
      <c r="AA49" s="90"/>
      <c r="AB49" s="90"/>
      <c r="AC49" s="90"/>
      <c r="AD49" s="90"/>
      <c r="AE49" s="90"/>
      <c r="AF49" s="90"/>
      <c r="AG49" s="90"/>
      <c r="AH49" s="90"/>
      <c r="AI49" s="90"/>
      <c r="AJ49" s="90"/>
      <c r="AK49" s="90"/>
      <c r="AL49" s="90"/>
      <c r="AM49" s="90"/>
      <c r="AN49" s="90"/>
      <c r="AO49" s="90"/>
      <c r="AP49" s="90"/>
      <c r="AQ49" s="90"/>
      <c r="AR49" s="90"/>
      <c r="AS49" s="90"/>
      <c r="AT49" s="90"/>
      <c r="AU49" s="90"/>
      <c r="AV49" s="90"/>
      <c r="AW49" s="90"/>
      <c r="AX49" s="90"/>
      <c r="AY49" s="91"/>
      <c r="BB49" s="89"/>
      <c r="BC49" s="90"/>
      <c r="BD49" s="90"/>
      <c r="BE49" s="90"/>
      <c r="BF49" s="90"/>
      <c r="BG49" s="90"/>
      <c r="BH49" s="90"/>
      <c r="BI49" s="90"/>
      <c r="BJ49" s="90"/>
      <c r="BK49" s="90"/>
      <c r="BL49" s="90"/>
      <c r="BM49" s="90"/>
      <c r="BN49" s="90"/>
      <c r="BO49" s="90"/>
      <c r="BP49" s="90"/>
      <c r="BQ49" s="90"/>
      <c r="BR49" s="90"/>
      <c r="BS49" s="90"/>
      <c r="BT49" s="90"/>
      <c r="BU49" s="90"/>
      <c r="BV49" s="90"/>
      <c r="BW49" s="90"/>
      <c r="BX49" s="90"/>
      <c r="BY49" s="90"/>
      <c r="BZ49" s="90"/>
      <c r="CA49" s="90"/>
      <c r="CB49" s="90"/>
      <c r="CC49" s="90"/>
      <c r="CD49" s="90"/>
      <c r="CE49" s="90"/>
      <c r="CF49" s="90"/>
      <c r="CG49" s="90"/>
      <c r="CH49" s="90"/>
      <c r="CI49" s="90"/>
      <c r="CJ49" s="90"/>
      <c r="CK49" s="90"/>
      <c r="CL49" s="90"/>
      <c r="CM49" s="90"/>
      <c r="CN49" s="90"/>
      <c r="CO49" s="90"/>
      <c r="CP49" s="90"/>
      <c r="CQ49" s="90"/>
      <c r="CR49" s="90"/>
      <c r="CS49" s="90"/>
      <c r="CT49" s="90"/>
      <c r="CU49" s="90"/>
      <c r="CV49" s="90"/>
      <c r="CW49" s="90"/>
      <c r="CX49" s="90"/>
      <c r="CY49" s="91"/>
    </row>
    <row r="50" spans="1:103" x14ac:dyDescent="0.35">
      <c r="A50" s="7"/>
      <c r="B50" s="7"/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</row>
    <row r="51" spans="1:103" ht="15" thickBot="1" x14ac:dyDescent="0.4">
      <c r="A51" s="7"/>
      <c r="B51" s="7"/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</row>
    <row r="52" spans="1:103" ht="15" thickBot="1" x14ac:dyDescent="0.4">
      <c r="A52" s="7"/>
      <c r="B52" s="84"/>
      <c r="C52" s="85"/>
      <c r="D52" s="85"/>
      <c r="E52" s="85"/>
      <c r="F52" s="85"/>
      <c r="G52" s="85"/>
      <c r="H52" s="85"/>
      <c r="I52" s="85"/>
      <c r="J52" s="85"/>
      <c r="K52" s="85"/>
      <c r="L52" s="85"/>
      <c r="M52" s="85"/>
      <c r="N52" s="85"/>
      <c r="O52" s="85"/>
      <c r="P52" s="85"/>
      <c r="Q52" s="85"/>
      <c r="R52" s="85"/>
      <c r="S52" s="85"/>
      <c r="T52" s="85"/>
      <c r="U52" s="85"/>
      <c r="V52" s="85"/>
      <c r="W52" s="85"/>
      <c r="X52" s="85"/>
      <c r="Y52" s="85"/>
      <c r="Z52" s="85"/>
      <c r="AA52" s="85"/>
      <c r="AB52" s="85"/>
      <c r="AC52" s="85"/>
      <c r="AD52" s="85"/>
      <c r="AE52" s="85"/>
      <c r="AF52" s="85"/>
      <c r="AG52" s="85"/>
      <c r="AH52" s="85"/>
      <c r="AI52" s="85"/>
      <c r="AJ52" s="85"/>
      <c r="AK52" s="85"/>
      <c r="AL52" s="85"/>
      <c r="AM52" s="85"/>
      <c r="AN52" s="85"/>
      <c r="AO52" s="85"/>
      <c r="AP52" s="85"/>
      <c r="AQ52" s="85"/>
      <c r="AR52" s="85"/>
      <c r="AS52" s="85"/>
      <c r="AT52" s="85"/>
      <c r="AU52" s="85"/>
      <c r="AV52" s="85"/>
      <c r="AW52" s="85"/>
      <c r="AX52" s="85"/>
      <c r="AY52" s="86"/>
      <c r="BB52" s="84"/>
      <c r="BC52" s="85"/>
      <c r="BD52" s="85"/>
      <c r="BE52" s="85"/>
      <c r="BF52" s="85"/>
      <c r="BG52" s="85"/>
      <c r="BH52" s="85"/>
      <c r="BI52" s="85"/>
      <c r="BJ52" s="85"/>
      <c r="BK52" s="85"/>
      <c r="BL52" s="85"/>
      <c r="BM52" s="85"/>
      <c r="BN52" s="85"/>
      <c r="BO52" s="85"/>
      <c r="BP52" s="85"/>
      <c r="BQ52" s="85"/>
      <c r="BR52" s="85"/>
      <c r="BS52" s="85"/>
      <c r="BT52" s="85"/>
      <c r="BU52" s="85"/>
      <c r="BV52" s="85"/>
      <c r="BW52" s="85"/>
      <c r="BX52" s="85"/>
      <c r="BY52" s="85"/>
      <c r="BZ52" s="85"/>
      <c r="CA52" s="85"/>
      <c r="CB52" s="85"/>
      <c r="CC52" s="85"/>
      <c r="CD52" s="85"/>
      <c r="CE52" s="85"/>
      <c r="CF52" s="85"/>
      <c r="CG52" s="85"/>
      <c r="CH52" s="85"/>
      <c r="CI52" s="85"/>
      <c r="CJ52" s="85"/>
      <c r="CK52" s="85"/>
      <c r="CL52" s="85"/>
      <c r="CM52" s="85"/>
      <c r="CN52" s="85"/>
      <c r="CO52" s="85"/>
      <c r="CP52" s="85"/>
      <c r="CQ52" s="85"/>
      <c r="CR52" s="85"/>
      <c r="CS52" s="85"/>
      <c r="CT52" s="85"/>
      <c r="CU52" s="85"/>
      <c r="CV52" s="85"/>
      <c r="CW52" s="85"/>
      <c r="CX52" s="85"/>
      <c r="CY52" s="86"/>
    </row>
    <row r="53" spans="1:103" x14ac:dyDescent="0.35">
      <c r="A53" s="7"/>
      <c r="B53" s="87"/>
      <c r="C53" s="7"/>
      <c r="D53" s="7"/>
      <c r="E53" s="7"/>
      <c r="F53" s="7"/>
      <c r="G53" s="154" t="s">
        <v>107</v>
      </c>
      <c r="H53" s="155"/>
      <c r="I53" s="155"/>
      <c r="J53" s="155"/>
      <c r="K53" s="155"/>
      <c r="L53" s="155"/>
      <c r="M53" s="155"/>
      <c r="N53" s="155"/>
      <c r="O53" s="155"/>
      <c r="P53" s="155"/>
      <c r="Q53" s="155"/>
      <c r="R53" s="155"/>
      <c r="S53" s="155"/>
      <c r="T53" s="155"/>
      <c r="U53" s="155"/>
      <c r="V53" s="155"/>
      <c r="W53" s="155"/>
      <c r="X53" s="155"/>
      <c r="Y53" s="155"/>
      <c r="Z53" s="155"/>
      <c r="AA53" s="155"/>
      <c r="AB53" s="155"/>
      <c r="AC53" s="155"/>
      <c r="AD53" s="155"/>
      <c r="AE53" s="155"/>
      <c r="AF53" s="155"/>
      <c r="AG53" s="155"/>
      <c r="AH53" s="155"/>
      <c r="AI53" s="155"/>
      <c r="AJ53" s="155"/>
      <c r="AK53" s="155"/>
      <c r="AL53" s="155"/>
      <c r="AM53" s="155"/>
      <c r="AN53" s="155"/>
      <c r="AO53" s="155"/>
      <c r="AP53" s="155"/>
      <c r="AQ53" s="155"/>
      <c r="AR53" s="155"/>
      <c r="AS53" s="155"/>
      <c r="AT53" s="155"/>
      <c r="AU53" s="155"/>
      <c r="AV53" s="156"/>
      <c r="AW53" s="7"/>
      <c r="AX53" s="7"/>
      <c r="AY53" s="88"/>
      <c r="BB53" s="87"/>
      <c r="BC53" s="7"/>
      <c r="BD53" s="7"/>
      <c r="BE53" s="154" t="s">
        <v>108</v>
      </c>
      <c r="BF53" s="155"/>
      <c r="BG53" s="155"/>
      <c r="BH53" s="155"/>
      <c r="BI53" s="155"/>
      <c r="BJ53" s="155"/>
      <c r="BK53" s="155"/>
      <c r="BL53" s="155"/>
      <c r="BM53" s="155"/>
      <c r="BN53" s="155"/>
      <c r="BO53" s="155"/>
      <c r="BP53" s="155"/>
      <c r="BQ53" s="155"/>
      <c r="BR53" s="155"/>
      <c r="BS53" s="155"/>
      <c r="BT53" s="155"/>
      <c r="BU53" s="155"/>
      <c r="BV53" s="155"/>
      <c r="BW53" s="155"/>
      <c r="BX53" s="155"/>
      <c r="BY53" s="155"/>
      <c r="BZ53" s="155"/>
      <c r="CA53" s="155"/>
      <c r="CB53" s="155"/>
      <c r="CC53" s="155"/>
      <c r="CD53" s="155"/>
      <c r="CE53" s="155"/>
      <c r="CF53" s="155"/>
      <c r="CG53" s="155"/>
      <c r="CH53" s="155"/>
      <c r="CI53" s="155"/>
      <c r="CJ53" s="155"/>
      <c r="CK53" s="155"/>
      <c r="CL53" s="155"/>
      <c r="CM53" s="155"/>
      <c r="CN53" s="155"/>
      <c r="CO53" s="155"/>
      <c r="CP53" s="155"/>
      <c r="CQ53" s="155"/>
      <c r="CR53" s="155"/>
      <c r="CS53" s="155"/>
      <c r="CT53" s="156"/>
      <c r="CU53" s="7"/>
      <c r="CV53" s="7"/>
      <c r="CW53" s="7"/>
      <c r="CX53" s="7"/>
      <c r="CY53" s="88"/>
    </row>
    <row r="54" spans="1:103" ht="15" thickBot="1" x14ac:dyDescent="0.4">
      <c r="A54" s="7"/>
      <c r="B54" s="87"/>
      <c r="C54" s="7"/>
      <c r="D54" s="7"/>
      <c r="E54" s="7"/>
      <c r="F54" s="7"/>
      <c r="G54" s="157"/>
      <c r="H54" s="158"/>
      <c r="I54" s="158"/>
      <c r="J54" s="158"/>
      <c r="K54" s="158"/>
      <c r="L54" s="158"/>
      <c r="M54" s="158"/>
      <c r="N54" s="158"/>
      <c r="O54" s="158"/>
      <c r="P54" s="158"/>
      <c r="Q54" s="158"/>
      <c r="R54" s="158"/>
      <c r="S54" s="158"/>
      <c r="T54" s="158"/>
      <c r="U54" s="158"/>
      <c r="V54" s="158"/>
      <c r="W54" s="158"/>
      <c r="X54" s="158"/>
      <c r="Y54" s="158"/>
      <c r="Z54" s="158"/>
      <c r="AA54" s="158"/>
      <c r="AB54" s="158"/>
      <c r="AC54" s="158"/>
      <c r="AD54" s="158"/>
      <c r="AE54" s="158"/>
      <c r="AF54" s="158"/>
      <c r="AG54" s="158"/>
      <c r="AH54" s="158"/>
      <c r="AI54" s="158"/>
      <c r="AJ54" s="158"/>
      <c r="AK54" s="158"/>
      <c r="AL54" s="158"/>
      <c r="AM54" s="158"/>
      <c r="AN54" s="158"/>
      <c r="AO54" s="158"/>
      <c r="AP54" s="158"/>
      <c r="AQ54" s="158"/>
      <c r="AR54" s="158"/>
      <c r="AS54" s="158"/>
      <c r="AT54" s="158"/>
      <c r="AU54" s="158"/>
      <c r="AV54" s="159"/>
      <c r="AW54" s="7"/>
      <c r="AX54" s="7"/>
      <c r="AY54" s="88"/>
      <c r="BB54" s="87"/>
      <c r="BC54" s="7"/>
      <c r="BD54" s="7"/>
      <c r="BE54" s="157"/>
      <c r="BF54" s="158"/>
      <c r="BG54" s="158"/>
      <c r="BH54" s="158"/>
      <c r="BI54" s="158"/>
      <c r="BJ54" s="158"/>
      <c r="BK54" s="158"/>
      <c r="BL54" s="158"/>
      <c r="BM54" s="158"/>
      <c r="BN54" s="158"/>
      <c r="BO54" s="158"/>
      <c r="BP54" s="158"/>
      <c r="BQ54" s="158"/>
      <c r="BR54" s="158"/>
      <c r="BS54" s="158"/>
      <c r="BT54" s="158"/>
      <c r="BU54" s="158"/>
      <c r="BV54" s="158"/>
      <c r="BW54" s="158"/>
      <c r="BX54" s="158"/>
      <c r="BY54" s="158"/>
      <c r="BZ54" s="158"/>
      <c r="CA54" s="158"/>
      <c r="CB54" s="158"/>
      <c r="CC54" s="158"/>
      <c r="CD54" s="158"/>
      <c r="CE54" s="158"/>
      <c r="CF54" s="158"/>
      <c r="CG54" s="158"/>
      <c r="CH54" s="158"/>
      <c r="CI54" s="158"/>
      <c r="CJ54" s="158"/>
      <c r="CK54" s="158"/>
      <c r="CL54" s="158"/>
      <c r="CM54" s="158"/>
      <c r="CN54" s="158"/>
      <c r="CO54" s="158"/>
      <c r="CP54" s="158"/>
      <c r="CQ54" s="158"/>
      <c r="CR54" s="158"/>
      <c r="CS54" s="158"/>
      <c r="CT54" s="159"/>
      <c r="CU54" s="7"/>
      <c r="CV54" s="7"/>
      <c r="CW54" s="7"/>
      <c r="CX54" s="7"/>
      <c r="CY54" s="88"/>
    </row>
    <row r="55" spans="1:103" x14ac:dyDescent="0.35">
      <c r="A55" s="7"/>
      <c r="B55" s="87"/>
      <c r="C55" s="7"/>
      <c r="D55" s="7"/>
      <c r="E55" s="7"/>
      <c r="F55" s="7"/>
      <c r="G55" s="7"/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  <c r="AA55" s="7"/>
      <c r="AB55" s="7"/>
      <c r="AC55" s="7"/>
      <c r="AD55" s="7"/>
      <c r="AE55" s="7"/>
      <c r="AF55" s="7"/>
      <c r="AG55" s="7"/>
      <c r="AH55" s="7"/>
      <c r="AI55" s="7"/>
      <c r="AJ55" s="7"/>
      <c r="AK55" s="7"/>
      <c r="AL55" s="7"/>
      <c r="AM55" s="7"/>
      <c r="AN55" s="7"/>
      <c r="AO55" s="7"/>
      <c r="AP55" s="7"/>
      <c r="AQ55" s="7"/>
      <c r="AR55" s="7"/>
      <c r="AS55" s="7"/>
      <c r="AT55" s="7"/>
      <c r="AU55" s="7"/>
      <c r="AV55" s="7"/>
      <c r="AW55" s="7"/>
      <c r="AX55" s="7"/>
      <c r="AY55" s="88"/>
      <c r="BB55" s="87"/>
      <c r="BC55" s="7"/>
      <c r="BD55" s="7"/>
      <c r="BE55" s="7"/>
      <c r="BF55" s="7"/>
      <c r="BG55" s="7"/>
      <c r="BH55" s="7"/>
      <c r="BI55" s="7"/>
      <c r="BJ55" s="7"/>
      <c r="BK55" s="7"/>
      <c r="BL55" s="7"/>
      <c r="BM55" s="7"/>
      <c r="BN55" s="7"/>
      <c r="BO55" s="7"/>
      <c r="BP55" s="7"/>
      <c r="BQ55" s="7"/>
      <c r="BR55" s="7"/>
      <c r="BS55" s="7"/>
      <c r="BT55" s="7"/>
      <c r="BU55" s="7"/>
      <c r="BV55" s="7"/>
      <c r="BW55" s="7"/>
      <c r="BX55" s="7"/>
      <c r="BY55" s="7"/>
      <c r="BZ55" s="7"/>
      <c r="CA55" s="7"/>
      <c r="CB55" s="7"/>
      <c r="CC55" s="7"/>
      <c r="CD55" s="7"/>
      <c r="CE55" s="7"/>
      <c r="CF55" s="7"/>
      <c r="CG55" s="7"/>
      <c r="CH55" s="7"/>
      <c r="CI55" s="7"/>
      <c r="CJ55" s="7"/>
      <c r="CK55" s="7"/>
      <c r="CL55" s="7"/>
      <c r="CM55" s="7"/>
      <c r="CN55" s="7"/>
      <c r="CO55" s="7"/>
      <c r="CP55" s="7"/>
      <c r="CQ55" s="7"/>
      <c r="CR55" s="7"/>
      <c r="CS55" s="7"/>
      <c r="CT55" s="7"/>
      <c r="CU55" s="7"/>
      <c r="CV55" s="7"/>
      <c r="CW55" s="7"/>
      <c r="CX55" s="7"/>
      <c r="CY55" s="88"/>
    </row>
    <row r="56" spans="1:103" x14ac:dyDescent="0.35">
      <c r="A56" s="7"/>
      <c r="B56" s="87"/>
      <c r="C56" s="7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  <c r="AC56" s="7"/>
      <c r="AD56" s="7"/>
      <c r="AE56" s="7"/>
      <c r="AF56" s="7"/>
      <c r="AG56" s="7"/>
      <c r="AH56" s="7"/>
      <c r="AI56" s="7"/>
      <c r="AJ56" s="7"/>
      <c r="AK56" s="7"/>
      <c r="AL56" s="7"/>
      <c r="AM56" s="7"/>
      <c r="AN56" s="7"/>
      <c r="AO56" s="7"/>
      <c r="AP56" s="7"/>
      <c r="AQ56" s="7"/>
      <c r="AR56" s="7"/>
      <c r="AS56" s="7"/>
      <c r="AT56" s="7"/>
      <c r="AU56" s="7"/>
      <c r="AV56" s="7"/>
      <c r="AW56" s="7"/>
      <c r="AX56" s="7"/>
      <c r="AY56" s="88"/>
      <c r="BB56" s="87"/>
      <c r="BC56" s="7"/>
      <c r="BD56" s="7"/>
      <c r="BE56" s="7"/>
      <c r="BF56" s="7"/>
      <c r="BG56" s="7"/>
      <c r="BH56" s="7"/>
      <c r="BI56" s="7"/>
      <c r="BJ56" s="7"/>
      <c r="BK56" s="7"/>
      <c r="BL56" s="7"/>
      <c r="BM56" s="7"/>
      <c r="BN56" s="7"/>
      <c r="BO56" s="7"/>
      <c r="BP56" s="7"/>
      <c r="BQ56" s="7"/>
      <c r="BR56" s="7"/>
      <c r="BS56" s="7"/>
      <c r="BT56" s="7"/>
      <c r="BU56" s="7"/>
      <c r="BV56" s="7"/>
      <c r="BW56" s="7"/>
      <c r="BX56" s="7"/>
      <c r="BY56" s="7"/>
      <c r="BZ56" s="7"/>
      <c r="CA56" s="7"/>
      <c r="CB56" s="7"/>
      <c r="CC56" s="7"/>
      <c r="CD56" s="7"/>
      <c r="CE56" s="7"/>
      <c r="CF56" s="7"/>
      <c r="CG56" s="7"/>
      <c r="CH56" s="7"/>
      <c r="CI56" s="7"/>
      <c r="CJ56" s="7"/>
      <c r="CK56" s="7"/>
      <c r="CL56" s="7"/>
      <c r="CM56" s="7"/>
      <c r="CN56" s="7"/>
      <c r="CO56" s="7"/>
      <c r="CP56" s="7"/>
      <c r="CQ56" s="7"/>
      <c r="CR56" s="7"/>
      <c r="CS56" s="7"/>
      <c r="CT56" s="7"/>
      <c r="CU56" s="7"/>
      <c r="CV56" s="7"/>
      <c r="CW56" s="7"/>
      <c r="CX56" s="7"/>
      <c r="CY56" s="88"/>
    </row>
    <row r="57" spans="1:103" x14ac:dyDescent="0.35">
      <c r="A57" s="7"/>
      <c r="B57" s="87"/>
      <c r="C57" s="7"/>
      <c r="D57" s="7"/>
      <c r="E57" s="7"/>
      <c r="F57" s="7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  <c r="AA57" s="7"/>
      <c r="AB57" s="7"/>
      <c r="AC57" s="7"/>
      <c r="AD57" s="7"/>
      <c r="AE57" s="7"/>
      <c r="AF57" s="7"/>
      <c r="AG57" s="7"/>
      <c r="AH57" s="7"/>
      <c r="AI57" s="7"/>
      <c r="AJ57" s="7"/>
      <c r="AK57" s="7"/>
      <c r="AL57" s="7"/>
      <c r="AM57" s="7"/>
      <c r="AN57" s="7"/>
      <c r="AO57" s="7"/>
      <c r="AP57" s="7"/>
      <c r="AQ57" s="7"/>
      <c r="AR57" s="7"/>
      <c r="AS57" s="7"/>
      <c r="AT57" s="7"/>
      <c r="AU57" s="7"/>
      <c r="AV57" s="7"/>
      <c r="AW57" s="7"/>
      <c r="AX57" s="7"/>
      <c r="AY57" s="88"/>
      <c r="BB57" s="87"/>
      <c r="BC57" s="7"/>
      <c r="BD57" s="7"/>
      <c r="BE57" s="7"/>
      <c r="BF57" s="7"/>
      <c r="BG57" s="7"/>
      <c r="BH57" s="7"/>
      <c r="BI57" s="7"/>
      <c r="BJ57" s="7"/>
      <c r="BK57" s="7"/>
      <c r="BL57" s="7"/>
      <c r="BM57" s="7"/>
      <c r="BN57" s="7"/>
      <c r="BO57" s="7"/>
      <c r="BP57" s="7"/>
      <c r="BQ57" s="7"/>
      <c r="BR57" s="7"/>
      <c r="BS57" s="7"/>
      <c r="BT57" s="7"/>
      <c r="BU57" s="7"/>
      <c r="BV57" s="7"/>
      <c r="BW57" s="7"/>
      <c r="BX57" s="7"/>
      <c r="BY57" s="7"/>
      <c r="BZ57" s="7"/>
      <c r="CA57" s="7"/>
      <c r="CB57" s="7"/>
      <c r="CC57" s="7"/>
      <c r="CD57" s="7"/>
      <c r="CE57" s="7"/>
      <c r="CF57" s="7"/>
      <c r="CG57" s="7"/>
      <c r="CH57" s="7"/>
      <c r="CI57" s="7"/>
      <c r="CJ57" s="7"/>
      <c r="CK57" s="7"/>
      <c r="CL57" s="7"/>
      <c r="CM57" s="7"/>
      <c r="CN57" s="7"/>
      <c r="CO57" s="7"/>
      <c r="CP57" s="7"/>
      <c r="CQ57" s="7"/>
      <c r="CR57" s="7"/>
      <c r="CS57" s="7"/>
      <c r="CT57" s="7"/>
      <c r="CU57" s="7"/>
      <c r="CV57" s="7"/>
      <c r="CW57" s="7"/>
      <c r="CX57" s="7"/>
      <c r="CY57" s="88"/>
    </row>
    <row r="58" spans="1:103" x14ac:dyDescent="0.35">
      <c r="A58" s="7"/>
      <c r="B58" s="87"/>
      <c r="C58" s="7"/>
      <c r="D58" s="7"/>
      <c r="E58" s="7"/>
      <c r="F58" s="7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  <c r="AA58" s="7"/>
      <c r="AB58" s="7"/>
      <c r="AC58" s="7"/>
      <c r="AD58" s="7"/>
      <c r="AE58" s="7"/>
      <c r="AF58" s="7"/>
      <c r="AG58" s="7"/>
      <c r="AH58" s="7"/>
      <c r="AI58" s="7"/>
      <c r="AJ58" s="7"/>
      <c r="AK58" s="7"/>
      <c r="AL58" s="7"/>
      <c r="AM58" s="7"/>
      <c r="AN58" s="7"/>
      <c r="AO58" s="7"/>
      <c r="AP58" s="7"/>
      <c r="AQ58" s="7"/>
      <c r="AR58" s="7"/>
      <c r="AS58" s="7"/>
      <c r="AT58" s="7"/>
      <c r="AU58" s="7"/>
      <c r="AV58" s="7"/>
      <c r="AW58" s="7"/>
      <c r="AX58" s="7"/>
      <c r="AY58" s="88"/>
      <c r="BB58" s="87"/>
      <c r="BC58" s="7"/>
      <c r="BD58" s="7"/>
      <c r="BE58" s="7"/>
      <c r="BF58" s="7"/>
      <c r="BG58" s="7"/>
      <c r="BH58" s="7"/>
      <c r="BI58" s="7"/>
      <c r="BJ58" s="7"/>
      <c r="BK58" s="7"/>
      <c r="BL58" s="7"/>
      <c r="BM58" s="7"/>
      <c r="BN58" s="7"/>
      <c r="BO58" s="7"/>
      <c r="BP58" s="7"/>
      <c r="BQ58" s="7"/>
      <c r="BR58" s="7"/>
      <c r="BS58" s="7"/>
      <c r="BT58" s="7"/>
      <c r="BU58" s="7"/>
      <c r="BV58" s="7"/>
      <c r="BW58" s="7"/>
      <c r="BX58" s="7"/>
      <c r="BY58" s="7"/>
      <c r="BZ58" s="7"/>
      <c r="CA58" s="7"/>
      <c r="CB58" s="7"/>
      <c r="CC58" s="7"/>
      <c r="CD58" s="7"/>
      <c r="CE58" s="7"/>
      <c r="CF58" s="7"/>
      <c r="CG58" s="7"/>
      <c r="CH58" s="7"/>
      <c r="CI58" s="7"/>
      <c r="CJ58" s="7"/>
      <c r="CK58" s="7"/>
      <c r="CL58" s="7"/>
      <c r="CM58" s="7"/>
      <c r="CN58" s="7"/>
      <c r="CO58" s="7"/>
      <c r="CP58" s="7"/>
      <c r="CQ58" s="7"/>
      <c r="CR58" s="7"/>
      <c r="CS58" s="7"/>
      <c r="CT58" s="7"/>
      <c r="CU58" s="7"/>
      <c r="CV58" s="7"/>
      <c r="CW58" s="7"/>
      <c r="CX58" s="7"/>
      <c r="CY58" s="88"/>
    </row>
    <row r="59" spans="1:103" x14ac:dyDescent="0.35">
      <c r="A59" s="7"/>
      <c r="B59" s="8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  <c r="AA59" s="7"/>
      <c r="AB59" s="7"/>
      <c r="AC59" s="7"/>
      <c r="AD59" s="7"/>
      <c r="AE59" s="7"/>
      <c r="AF59" s="7"/>
      <c r="AG59" s="7"/>
      <c r="AH59" s="7"/>
      <c r="AI59" s="7"/>
      <c r="AJ59" s="7"/>
      <c r="AK59" s="7"/>
      <c r="AL59" s="7"/>
      <c r="AM59" s="7"/>
      <c r="AN59" s="7"/>
      <c r="AO59" s="7"/>
      <c r="AP59" s="7"/>
      <c r="AQ59" s="7"/>
      <c r="AR59" s="7"/>
      <c r="AS59" s="7"/>
      <c r="AT59" s="7"/>
      <c r="AU59" s="7"/>
      <c r="AV59" s="7"/>
      <c r="AW59" s="7"/>
      <c r="AX59" s="7"/>
      <c r="AY59" s="88"/>
      <c r="BB59" s="87"/>
      <c r="BC59" s="7"/>
      <c r="BD59" s="7"/>
      <c r="BE59" s="7"/>
      <c r="BF59" s="7"/>
      <c r="BG59" s="7"/>
      <c r="BH59" s="7"/>
      <c r="BI59" s="7"/>
      <c r="BJ59" s="7"/>
      <c r="BK59" s="7"/>
      <c r="BL59" s="7"/>
      <c r="BM59" s="7"/>
      <c r="BN59" s="7"/>
      <c r="BO59" s="7"/>
      <c r="BP59" s="7"/>
      <c r="BQ59" s="7"/>
      <c r="BR59" s="7"/>
      <c r="BS59" s="7"/>
      <c r="BT59" s="7"/>
      <c r="BU59" s="7"/>
      <c r="BV59" s="7"/>
      <c r="BW59" s="7"/>
      <c r="BX59" s="7"/>
      <c r="BY59" s="7"/>
      <c r="BZ59" s="7"/>
      <c r="CA59" s="7"/>
      <c r="CB59" s="7"/>
      <c r="CC59" s="7"/>
      <c r="CD59" s="7"/>
      <c r="CE59" s="7"/>
      <c r="CF59" s="7"/>
      <c r="CG59" s="7"/>
      <c r="CH59" s="7"/>
      <c r="CI59" s="7"/>
      <c r="CJ59" s="7"/>
      <c r="CK59" s="7"/>
      <c r="CL59" s="7"/>
      <c r="CM59" s="7"/>
      <c r="CN59" s="7"/>
      <c r="CO59" s="7"/>
      <c r="CP59" s="7"/>
      <c r="CQ59" s="7"/>
      <c r="CR59" s="7"/>
      <c r="CS59" s="7"/>
      <c r="CT59" s="7"/>
      <c r="CU59" s="7"/>
      <c r="CV59" s="7"/>
      <c r="CW59" s="7"/>
      <c r="CX59" s="7"/>
      <c r="CY59" s="88"/>
    </row>
    <row r="60" spans="1:103" x14ac:dyDescent="0.35">
      <c r="A60" s="7"/>
      <c r="B60" s="87"/>
      <c r="C60" s="7"/>
      <c r="D60" s="7"/>
      <c r="E60" s="7"/>
      <c r="F60" s="7"/>
      <c r="G60" s="7"/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  <c r="AA60" s="7"/>
      <c r="AB60" s="7"/>
      <c r="AC60" s="7"/>
      <c r="AD60" s="7"/>
      <c r="AE60" s="7"/>
      <c r="AF60" s="7"/>
      <c r="AG60" s="7"/>
      <c r="AH60" s="7"/>
      <c r="AI60" s="7"/>
      <c r="AJ60" s="7"/>
      <c r="AK60" s="7"/>
      <c r="AL60" s="7"/>
      <c r="AM60" s="7"/>
      <c r="AN60" s="7"/>
      <c r="AO60" s="7"/>
      <c r="AP60" s="7"/>
      <c r="AQ60" s="7"/>
      <c r="AR60" s="7"/>
      <c r="AS60" s="7"/>
      <c r="AT60" s="7"/>
      <c r="AU60" s="7"/>
      <c r="AV60" s="7"/>
      <c r="AW60" s="7"/>
      <c r="AX60" s="7"/>
      <c r="AY60" s="88"/>
      <c r="BB60" s="87"/>
      <c r="BC60" s="7"/>
      <c r="BD60" s="7"/>
      <c r="BE60" s="7"/>
      <c r="BF60" s="7"/>
      <c r="BG60" s="7"/>
      <c r="BH60" s="7"/>
      <c r="BI60" s="7"/>
      <c r="BJ60" s="7"/>
      <c r="BK60" s="7"/>
      <c r="BL60" s="7"/>
      <c r="BM60" s="7"/>
      <c r="BN60" s="7"/>
      <c r="BO60" s="7"/>
      <c r="BP60" s="7"/>
      <c r="BQ60" s="7"/>
      <c r="BR60" s="7"/>
      <c r="BS60" s="7"/>
      <c r="BT60" s="7"/>
      <c r="BU60" s="7"/>
      <c r="BV60" s="7"/>
      <c r="BW60" s="7"/>
      <c r="BX60" s="7"/>
      <c r="BY60" s="7"/>
      <c r="BZ60" s="7"/>
      <c r="CA60" s="7"/>
      <c r="CB60" s="7"/>
      <c r="CC60" s="7"/>
      <c r="CD60" s="7"/>
      <c r="CE60" s="7"/>
      <c r="CF60" s="7"/>
      <c r="CG60" s="7"/>
      <c r="CH60" s="7"/>
      <c r="CI60" s="7"/>
      <c r="CJ60" s="7"/>
      <c r="CK60" s="7"/>
      <c r="CL60" s="7"/>
      <c r="CM60" s="7"/>
      <c r="CN60" s="7"/>
      <c r="CO60" s="7"/>
      <c r="CP60" s="7"/>
      <c r="CQ60" s="7"/>
      <c r="CR60" s="7"/>
      <c r="CS60" s="7"/>
      <c r="CT60" s="7"/>
      <c r="CU60" s="7"/>
      <c r="CV60" s="7"/>
      <c r="CW60" s="7"/>
      <c r="CX60" s="7"/>
      <c r="CY60" s="88"/>
    </row>
    <row r="61" spans="1:103" x14ac:dyDescent="0.35">
      <c r="A61" s="7"/>
      <c r="B61" s="87"/>
      <c r="C61" s="7"/>
      <c r="D61" s="7"/>
      <c r="E61" s="7"/>
      <c r="F61" s="7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  <c r="AA61" s="7"/>
      <c r="AB61" s="7"/>
      <c r="AC61" s="7"/>
      <c r="AD61" s="7"/>
      <c r="AE61" s="7"/>
      <c r="AF61" s="7"/>
      <c r="AG61" s="7"/>
      <c r="AH61" s="7"/>
      <c r="AI61" s="7"/>
      <c r="AJ61" s="7"/>
      <c r="AK61" s="7"/>
      <c r="AL61" s="7"/>
      <c r="AM61" s="7"/>
      <c r="AN61" s="7"/>
      <c r="AO61" s="7"/>
      <c r="AP61" s="7"/>
      <c r="AQ61" s="7"/>
      <c r="AR61" s="7"/>
      <c r="AS61" s="7"/>
      <c r="AT61" s="7"/>
      <c r="AU61" s="7"/>
      <c r="AV61" s="7"/>
      <c r="AW61" s="7"/>
      <c r="AX61" s="7"/>
      <c r="AY61" s="88"/>
      <c r="BB61" s="87"/>
      <c r="BC61" s="7"/>
      <c r="BD61" s="7"/>
      <c r="BE61" s="7"/>
      <c r="BF61" s="7"/>
      <c r="BG61" s="7"/>
      <c r="BH61" s="7"/>
      <c r="BI61" s="7"/>
      <c r="BJ61" s="7"/>
      <c r="BK61" s="7"/>
      <c r="BL61" s="7"/>
      <c r="BM61" s="7"/>
      <c r="BN61" s="7"/>
      <c r="BO61" s="7"/>
      <c r="BP61" s="7"/>
      <c r="BQ61" s="7"/>
      <c r="BR61" s="7"/>
      <c r="BS61" s="7"/>
      <c r="BT61" s="7"/>
      <c r="BU61" s="7"/>
      <c r="BV61" s="7"/>
      <c r="BW61" s="7"/>
      <c r="BX61" s="7"/>
      <c r="BY61" s="7"/>
      <c r="BZ61" s="7"/>
      <c r="CA61" s="7"/>
      <c r="CB61" s="7"/>
      <c r="CC61" s="7"/>
      <c r="CD61" s="7"/>
      <c r="CE61" s="7"/>
      <c r="CF61" s="7"/>
      <c r="CG61" s="7"/>
      <c r="CH61" s="7"/>
      <c r="CI61" s="7"/>
      <c r="CJ61" s="7"/>
      <c r="CK61" s="7"/>
      <c r="CL61" s="7"/>
      <c r="CM61" s="7"/>
      <c r="CN61" s="7"/>
      <c r="CO61" s="7"/>
      <c r="CP61" s="7"/>
      <c r="CQ61" s="7"/>
      <c r="CR61" s="7"/>
      <c r="CS61" s="7"/>
      <c r="CT61" s="7"/>
      <c r="CU61" s="7"/>
      <c r="CV61" s="7"/>
      <c r="CW61" s="7"/>
      <c r="CX61" s="7"/>
      <c r="CY61" s="88"/>
    </row>
    <row r="62" spans="1:103" x14ac:dyDescent="0.35">
      <c r="A62" s="7"/>
      <c r="B62" s="87"/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  <c r="AA62" s="7"/>
      <c r="AB62" s="7"/>
      <c r="AC62" s="7"/>
      <c r="AD62" s="7"/>
      <c r="AE62" s="7"/>
      <c r="AF62" s="7"/>
      <c r="AG62" s="7"/>
      <c r="AH62" s="7"/>
      <c r="AI62" s="7"/>
      <c r="AJ62" s="7"/>
      <c r="AK62" s="7"/>
      <c r="AL62" s="7"/>
      <c r="AM62" s="7"/>
      <c r="AN62" s="7"/>
      <c r="AO62" s="7"/>
      <c r="AP62" s="7"/>
      <c r="AQ62" s="7"/>
      <c r="AR62" s="7"/>
      <c r="AS62" s="7"/>
      <c r="AT62" s="7"/>
      <c r="AU62" s="7"/>
      <c r="AV62" s="7"/>
      <c r="AW62" s="7"/>
      <c r="AX62" s="7"/>
      <c r="AY62" s="88"/>
      <c r="BB62" s="87"/>
      <c r="BC62" s="7"/>
      <c r="BD62" s="7"/>
      <c r="BE62" s="7"/>
      <c r="BF62" s="7"/>
      <c r="BG62" s="7"/>
      <c r="BH62" s="7"/>
      <c r="BI62" s="7"/>
      <c r="BJ62" s="7"/>
      <c r="BK62" s="7"/>
      <c r="BL62" s="7"/>
      <c r="BM62" s="7"/>
      <c r="BN62" s="7"/>
      <c r="BO62" s="7"/>
      <c r="BP62" s="7"/>
      <c r="BQ62" s="7"/>
      <c r="BR62" s="7"/>
      <c r="BS62" s="7"/>
      <c r="BT62" s="7"/>
      <c r="BU62" s="7"/>
      <c r="BV62" s="7"/>
      <c r="BW62" s="7"/>
      <c r="BX62" s="7"/>
      <c r="BY62" s="7"/>
      <c r="BZ62" s="7"/>
      <c r="CA62" s="7"/>
      <c r="CB62" s="7"/>
      <c r="CC62" s="7"/>
      <c r="CD62" s="7"/>
      <c r="CE62" s="7"/>
      <c r="CF62" s="7"/>
      <c r="CG62" s="7"/>
      <c r="CH62" s="7"/>
      <c r="CI62" s="7"/>
      <c r="CJ62" s="7"/>
      <c r="CK62" s="7"/>
      <c r="CL62" s="7"/>
      <c r="CM62" s="7"/>
      <c r="CN62" s="7"/>
      <c r="CO62" s="7"/>
      <c r="CP62" s="7"/>
      <c r="CQ62" s="7"/>
      <c r="CR62" s="7"/>
      <c r="CS62" s="7"/>
      <c r="CT62" s="7"/>
      <c r="CU62" s="7"/>
      <c r="CV62" s="7"/>
      <c r="CW62" s="7"/>
      <c r="CX62" s="7"/>
      <c r="CY62" s="88"/>
    </row>
    <row r="63" spans="1:103" x14ac:dyDescent="0.35">
      <c r="A63" s="7"/>
      <c r="B63" s="87"/>
      <c r="C63" s="7"/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  <c r="AA63" s="7"/>
      <c r="AB63" s="7"/>
      <c r="AC63" s="7"/>
      <c r="AD63" s="7"/>
      <c r="AE63" s="7"/>
      <c r="AF63" s="7"/>
      <c r="AG63" s="7"/>
      <c r="AH63" s="7"/>
      <c r="AI63" s="7"/>
      <c r="AJ63" s="7"/>
      <c r="AK63" s="7"/>
      <c r="AL63" s="7"/>
      <c r="AM63" s="7"/>
      <c r="AN63" s="7"/>
      <c r="AO63" s="7"/>
      <c r="AP63" s="7"/>
      <c r="AQ63" s="7"/>
      <c r="AR63" s="7"/>
      <c r="AS63" s="7"/>
      <c r="AT63" s="7"/>
      <c r="AU63" s="7"/>
      <c r="AV63" s="7"/>
      <c r="AW63" s="7"/>
      <c r="AX63" s="7"/>
      <c r="AY63" s="88"/>
      <c r="BB63" s="87"/>
      <c r="BC63" s="7"/>
      <c r="BD63" s="7"/>
      <c r="BE63" s="7"/>
      <c r="BF63" s="7"/>
      <c r="BG63" s="7"/>
      <c r="BH63" s="7"/>
      <c r="BI63" s="7"/>
      <c r="BJ63" s="7"/>
      <c r="BK63" s="7"/>
      <c r="BL63" s="7"/>
      <c r="BM63" s="7"/>
      <c r="BN63" s="7"/>
      <c r="BO63" s="7"/>
      <c r="BP63" s="7"/>
      <c r="BQ63" s="7"/>
      <c r="BR63" s="7"/>
      <c r="BS63" s="7"/>
      <c r="BT63" s="7"/>
      <c r="BU63" s="7"/>
      <c r="BV63" s="7"/>
      <c r="BW63" s="7"/>
      <c r="BX63" s="7"/>
      <c r="BY63" s="7"/>
      <c r="BZ63" s="7"/>
      <c r="CA63" s="7"/>
      <c r="CB63" s="7"/>
      <c r="CC63" s="7"/>
      <c r="CD63" s="7"/>
      <c r="CE63" s="7"/>
      <c r="CF63" s="7"/>
      <c r="CG63" s="7"/>
      <c r="CH63" s="7"/>
      <c r="CI63" s="7"/>
      <c r="CJ63" s="7"/>
      <c r="CK63" s="7"/>
      <c r="CL63" s="7"/>
      <c r="CM63" s="7"/>
      <c r="CN63" s="7"/>
      <c r="CO63" s="7"/>
      <c r="CP63" s="7"/>
      <c r="CQ63" s="7"/>
      <c r="CR63" s="7"/>
      <c r="CS63" s="7"/>
      <c r="CT63" s="7"/>
      <c r="CU63" s="7"/>
      <c r="CV63" s="7"/>
      <c r="CW63" s="7"/>
      <c r="CX63" s="7"/>
      <c r="CY63" s="88"/>
    </row>
    <row r="64" spans="1:103" x14ac:dyDescent="0.35">
      <c r="A64" s="7"/>
      <c r="B64" s="87"/>
      <c r="C64" s="7"/>
      <c r="D64" s="7"/>
      <c r="E64" s="7"/>
      <c r="F64" s="7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  <c r="AA64" s="7"/>
      <c r="AB64" s="7"/>
      <c r="AC64" s="7"/>
      <c r="AD64" s="7"/>
      <c r="AE64" s="7"/>
      <c r="AF64" s="7"/>
      <c r="AG64" s="7"/>
      <c r="AH64" s="7"/>
      <c r="AI64" s="7"/>
      <c r="AJ64" s="7"/>
      <c r="AK64" s="7"/>
      <c r="AL64" s="7"/>
      <c r="AM64" s="7"/>
      <c r="AN64" s="7"/>
      <c r="AO64" s="7"/>
      <c r="AP64" s="7"/>
      <c r="AQ64" s="7"/>
      <c r="AR64" s="7"/>
      <c r="AS64" s="7"/>
      <c r="AT64" s="7"/>
      <c r="AU64" s="7"/>
      <c r="AV64" s="7"/>
      <c r="AW64" s="7"/>
      <c r="AX64" s="7"/>
      <c r="AY64" s="88"/>
      <c r="BB64" s="87"/>
      <c r="BC64" s="7"/>
      <c r="BD64" s="7"/>
      <c r="BE64" s="7"/>
      <c r="BF64" s="7"/>
      <c r="BG64" s="7"/>
      <c r="BH64" s="7"/>
      <c r="BI64" s="7"/>
      <c r="BJ64" s="7"/>
      <c r="BK64" s="7"/>
      <c r="BL64" s="7"/>
      <c r="BM64" s="7"/>
      <c r="BN64" s="7"/>
      <c r="BO64" s="7"/>
      <c r="BP64" s="7"/>
      <c r="BQ64" s="7"/>
      <c r="BR64" s="7"/>
      <c r="BS64" s="7"/>
      <c r="BT64" s="7"/>
      <c r="BU64" s="7"/>
      <c r="BV64" s="7"/>
      <c r="BW64" s="7"/>
      <c r="BX64" s="7"/>
      <c r="BY64" s="7"/>
      <c r="BZ64" s="7"/>
      <c r="CA64" s="7"/>
      <c r="CB64" s="7"/>
      <c r="CC64" s="7"/>
      <c r="CD64" s="7"/>
      <c r="CE64" s="7"/>
      <c r="CF64" s="7"/>
      <c r="CG64" s="7"/>
      <c r="CH64" s="7"/>
      <c r="CI64" s="7"/>
      <c r="CJ64" s="7"/>
      <c r="CK64" s="7"/>
      <c r="CL64" s="7"/>
      <c r="CM64" s="7"/>
      <c r="CN64" s="7"/>
      <c r="CO64" s="7"/>
      <c r="CP64" s="7"/>
      <c r="CQ64" s="7"/>
      <c r="CR64" s="7"/>
      <c r="CS64" s="7"/>
      <c r="CT64" s="7"/>
      <c r="CU64" s="7"/>
      <c r="CV64" s="7"/>
      <c r="CW64" s="7"/>
      <c r="CX64" s="7"/>
      <c r="CY64" s="88"/>
    </row>
    <row r="65" spans="1:103" x14ac:dyDescent="0.35">
      <c r="A65" s="7"/>
      <c r="B65" s="87"/>
      <c r="C65" s="7"/>
      <c r="D65" s="7"/>
      <c r="E65" s="7"/>
      <c r="F65" s="7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Z65" s="7"/>
      <c r="AA65" s="7"/>
      <c r="AB65" s="7"/>
      <c r="AC65" s="7"/>
      <c r="AD65" s="7"/>
      <c r="AE65" s="7"/>
      <c r="AF65" s="7"/>
      <c r="AG65" s="7"/>
      <c r="AH65" s="7"/>
      <c r="AI65" s="7"/>
      <c r="AJ65" s="7"/>
      <c r="AK65" s="7"/>
      <c r="AL65" s="7"/>
      <c r="AM65" s="7"/>
      <c r="AN65" s="7"/>
      <c r="AO65" s="7"/>
      <c r="AP65" s="7"/>
      <c r="AQ65" s="7"/>
      <c r="AR65" s="7"/>
      <c r="AS65" s="7"/>
      <c r="AT65" s="7"/>
      <c r="AU65" s="7"/>
      <c r="AV65" s="7"/>
      <c r="AW65" s="7"/>
      <c r="AX65" s="7"/>
      <c r="AY65" s="88"/>
      <c r="BB65" s="87"/>
      <c r="BC65" s="7"/>
      <c r="BD65" s="7"/>
      <c r="BE65" s="7"/>
      <c r="BF65" s="7"/>
      <c r="BG65" s="7"/>
      <c r="BH65" s="7"/>
      <c r="BI65" s="7"/>
      <c r="BJ65" s="7"/>
      <c r="BK65" s="7"/>
      <c r="BL65" s="7"/>
      <c r="BM65" s="7"/>
      <c r="BN65" s="7"/>
      <c r="BO65" s="7"/>
      <c r="BP65" s="7"/>
      <c r="BQ65" s="7"/>
      <c r="BR65" s="7"/>
      <c r="BS65" s="7"/>
      <c r="BT65" s="7"/>
      <c r="BU65" s="7"/>
      <c r="BV65" s="7"/>
      <c r="BW65" s="7"/>
      <c r="BX65" s="7"/>
      <c r="BY65" s="7"/>
      <c r="BZ65" s="7"/>
      <c r="CA65" s="7"/>
      <c r="CB65" s="7"/>
      <c r="CC65" s="7"/>
      <c r="CD65" s="7"/>
      <c r="CE65" s="7"/>
      <c r="CF65" s="7"/>
      <c r="CG65" s="7"/>
      <c r="CH65" s="7"/>
      <c r="CI65" s="7"/>
      <c r="CJ65" s="7"/>
      <c r="CK65" s="7"/>
      <c r="CL65" s="7"/>
      <c r="CM65" s="7"/>
      <c r="CN65" s="7"/>
      <c r="CO65" s="7"/>
      <c r="CP65" s="7"/>
      <c r="CQ65" s="7"/>
      <c r="CR65" s="7"/>
      <c r="CS65" s="7"/>
      <c r="CT65" s="7"/>
      <c r="CU65" s="7"/>
      <c r="CV65" s="7"/>
      <c r="CW65" s="7"/>
      <c r="CX65" s="7"/>
      <c r="CY65" s="88"/>
    </row>
    <row r="66" spans="1:103" x14ac:dyDescent="0.35">
      <c r="A66" s="7"/>
      <c r="B66" s="87"/>
      <c r="C66" s="7"/>
      <c r="D66" s="7"/>
      <c r="E66" s="7"/>
      <c r="F66" s="7"/>
      <c r="G66" s="7"/>
      <c r="H66" s="7"/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Z66" s="7"/>
      <c r="AA66" s="7"/>
      <c r="AB66" s="7"/>
      <c r="AC66" s="7"/>
      <c r="AD66" s="7"/>
      <c r="AE66" s="7"/>
      <c r="AF66" s="7"/>
      <c r="AG66" s="7"/>
      <c r="AH66" s="7"/>
      <c r="AI66" s="7"/>
      <c r="AJ66" s="7"/>
      <c r="AK66" s="7"/>
      <c r="AL66" s="7"/>
      <c r="AM66" s="7"/>
      <c r="AN66" s="7"/>
      <c r="AO66" s="7"/>
      <c r="AP66" s="7"/>
      <c r="AQ66" s="7"/>
      <c r="AR66" s="7"/>
      <c r="AS66" s="7"/>
      <c r="AT66" s="7"/>
      <c r="AU66" s="7"/>
      <c r="AV66" s="7"/>
      <c r="AW66" s="7"/>
      <c r="AX66" s="7"/>
      <c r="AY66" s="88"/>
      <c r="BB66" s="87"/>
      <c r="BC66" s="7"/>
      <c r="BD66" s="7"/>
      <c r="BE66" s="7"/>
      <c r="BF66" s="7"/>
      <c r="BG66" s="7"/>
      <c r="BH66" s="7"/>
      <c r="BI66" s="7"/>
      <c r="BJ66" s="7"/>
      <c r="BK66" s="7"/>
      <c r="BL66" s="7"/>
      <c r="BM66" s="7"/>
      <c r="BN66" s="7"/>
      <c r="BO66" s="7"/>
      <c r="BP66" s="7"/>
      <c r="BQ66" s="7"/>
      <c r="BR66" s="7"/>
      <c r="BS66" s="7"/>
      <c r="BT66" s="7"/>
      <c r="BU66" s="7"/>
      <c r="BV66" s="7"/>
      <c r="BW66" s="7"/>
      <c r="BX66" s="7"/>
      <c r="BY66" s="7"/>
      <c r="BZ66" s="7"/>
      <c r="CA66" s="7"/>
      <c r="CB66" s="7"/>
      <c r="CC66" s="7"/>
      <c r="CD66" s="7"/>
      <c r="CE66" s="7"/>
      <c r="CF66" s="7"/>
      <c r="CG66" s="7"/>
      <c r="CH66" s="7"/>
      <c r="CI66" s="7"/>
      <c r="CJ66" s="7"/>
      <c r="CK66" s="7"/>
      <c r="CL66" s="7"/>
      <c r="CM66" s="7"/>
      <c r="CN66" s="7"/>
      <c r="CO66" s="7"/>
      <c r="CP66" s="7"/>
      <c r="CQ66" s="7"/>
      <c r="CR66" s="7"/>
      <c r="CS66" s="7"/>
      <c r="CT66" s="7"/>
      <c r="CU66" s="7"/>
      <c r="CV66" s="7"/>
      <c r="CW66" s="7"/>
      <c r="CX66" s="7"/>
      <c r="CY66" s="88"/>
    </row>
    <row r="67" spans="1:103" x14ac:dyDescent="0.35">
      <c r="A67" s="7"/>
      <c r="B67" s="87"/>
      <c r="C67" s="7"/>
      <c r="D67" s="7"/>
      <c r="E67" s="7"/>
      <c r="F67" s="7"/>
      <c r="G67" s="7"/>
      <c r="H67" s="7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  <c r="AA67" s="7"/>
      <c r="AB67" s="7"/>
      <c r="AC67" s="7"/>
      <c r="AD67" s="7"/>
      <c r="AE67" s="7"/>
      <c r="AF67" s="7"/>
      <c r="AG67" s="7"/>
      <c r="AH67" s="7"/>
      <c r="AI67" s="7"/>
      <c r="AJ67" s="7"/>
      <c r="AK67" s="7"/>
      <c r="AL67" s="7"/>
      <c r="AM67" s="7"/>
      <c r="AN67" s="7"/>
      <c r="AO67" s="7"/>
      <c r="AP67" s="7"/>
      <c r="AQ67" s="7"/>
      <c r="AR67" s="7"/>
      <c r="AS67" s="7"/>
      <c r="AT67" s="7"/>
      <c r="AU67" s="7"/>
      <c r="AV67" s="7"/>
      <c r="AW67" s="7"/>
      <c r="AX67" s="7"/>
      <c r="AY67" s="88"/>
      <c r="BB67" s="87"/>
      <c r="BC67" s="7"/>
      <c r="BD67" s="7"/>
      <c r="BE67" s="7"/>
      <c r="BF67" s="7"/>
      <c r="BG67" s="7"/>
      <c r="BH67" s="7"/>
      <c r="BI67" s="7"/>
      <c r="BJ67" s="7"/>
      <c r="BK67" s="7"/>
      <c r="BL67" s="7"/>
      <c r="BM67" s="7"/>
      <c r="BN67" s="7"/>
      <c r="BO67" s="7"/>
      <c r="BP67" s="7"/>
      <c r="BQ67" s="7"/>
      <c r="BR67" s="7"/>
      <c r="BS67" s="7"/>
      <c r="BT67" s="7"/>
      <c r="BU67" s="7"/>
      <c r="BV67" s="7"/>
      <c r="BW67" s="7"/>
      <c r="BX67" s="7"/>
      <c r="BY67" s="7"/>
      <c r="BZ67" s="7"/>
      <c r="CA67" s="7"/>
      <c r="CB67" s="7"/>
      <c r="CC67" s="7"/>
      <c r="CD67" s="7"/>
      <c r="CE67" s="7"/>
      <c r="CF67" s="7"/>
      <c r="CG67" s="7"/>
      <c r="CH67" s="7"/>
      <c r="CI67" s="7"/>
      <c r="CJ67" s="7"/>
      <c r="CK67" s="7"/>
      <c r="CL67" s="7"/>
      <c r="CM67" s="7"/>
      <c r="CN67" s="7"/>
      <c r="CO67" s="7"/>
      <c r="CP67" s="7"/>
      <c r="CQ67" s="7"/>
      <c r="CR67" s="7"/>
      <c r="CS67" s="7"/>
      <c r="CT67" s="7"/>
      <c r="CU67" s="7"/>
      <c r="CV67" s="7"/>
      <c r="CW67" s="7"/>
      <c r="CX67" s="7"/>
      <c r="CY67" s="88"/>
    </row>
    <row r="68" spans="1:103" x14ac:dyDescent="0.35">
      <c r="A68" s="7"/>
      <c r="B68" s="87"/>
      <c r="C68" s="7"/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  <c r="Z68" s="7"/>
      <c r="AA68" s="7"/>
      <c r="AB68" s="7"/>
      <c r="AC68" s="7"/>
      <c r="AD68" s="7"/>
      <c r="AE68" s="7"/>
      <c r="AF68" s="7"/>
      <c r="AG68" s="7"/>
      <c r="AH68" s="7"/>
      <c r="AI68" s="7"/>
      <c r="AJ68" s="7"/>
      <c r="AK68" s="7"/>
      <c r="AL68" s="7"/>
      <c r="AM68" s="7"/>
      <c r="AN68" s="7"/>
      <c r="AO68" s="7"/>
      <c r="AP68" s="7"/>
      <c r="AQ68" s="7"/>
      <c r="AR68" s="7"/>
      <c r="AS68" s="7"/>
      <c r="AT68" s="7"/>
      <c r="AU68" s="7"/>
      <c r="AV68" s="7"/>
      <c r="AW68" s="7"/>
      <c r="AX68" s="7"/>
      <c r="AY68" s="88"/>
      <c r="BB68" s="87"/>
      <c r="BC68" s="7"/>
      <c r="BD68" s="7"/>
      <c r="BE68" s="7"/>
      <c r="BF68" s="7"/>
      <c r="BG68" s="7"/>
      <c r="BH68" s="7"/>
      <c r="BI68" s="7"/>
      <c r="BJ68" s="7"/>
      <c r="BK68" s="7"/>
      <c r="BL68" s="7"/>
      <c r="BM68" s="7"/>
      <c r="BN68" s="7"/>
      <c r="BO68" s="7"/>
      <c r="BP68" s="7"/>
      <c r="BQ68" s="7"/>
      <c r="BR68" s="7"/>
      <c r="BS68" s="7"/>
      <c r="BT68" s="7"/>
      <c r="BU68" s="7"/>
      <c r="BV68" s="7"/>
      <c r="BW68" s="7"/>
      <c r="BX68" s="7"/>
      <c r="BY68" s="7"/>
      <c r="BZ68" s="7"/>
      <c r="CA68" s="7"/>
      <c r="CB68" s="7"/>
      <c r="CC68" s="7"/>
      <c r="CD68" s="7"/>
      <c r="CE68" s="7"/>
      <c r="CF68" s="7"/>
      <c r="CG68" s="7"/>
      <c r="CH68" s="7"/>
      <c r="CI68" s="7"/>
      <c r="CJ68" s="7"/>
      <c r="CK68" s="7"/>
      <c r="CL68" s="7"/>
      <c r="CM68" s="7"/>
      <c r="CN68" s="7"/>
      <c r="CO68" s="7"/>
      <c r="CP68" s="7"/>
      <c r="CQ68" s="7"/>
      <c r="CR68" s="7"/>
      <c r="CS68" s="7"/>
      <c r="CT68" s="7"/>
      <c r="CU68" s="7"/>
      <c r="CV68" s="7"/>
      <c r="CW68" s="7"/>
      <c r="CX68" s="7"/>
      <c r="CY68" s="88"/>
    </row>
    <row r="69" spans="1:103" x14ac:dyDescent="0.35">
      <c r="A69" s="7"/>
      <c r="B69" s="87"/>
      <c r="C69" s="7"/>
      <c r="D69" s="7"/>
      <c r="E69" s="7"/>
      <c r="F69" s="7"/>
      <c r="G69" s="7"/>
      <c r="H69" s="7"/>
      <c r="I69" s="7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  <c r="AA69" s="7"/>
      <c r="AB69" s="7"/>
      <c r="AC69" s="7"/>
      <c r="AD69" s="7"/>
      <c r="AE69" s="7"/>
      <c r="AF69" s="7"/>
      <c r="AG69" s="7"/>
      <c r="AH69" s="7"/>
      <c r="AI69" s="7"/>
      <c r="AJ69" s="7"/>
      <c r="AK69" s="7"/>
      <c r="AL69" s="7"/>
      <c r="AM69" s="7"/>
      <c r="AN69" s="7"/>
      <c r="AO69" s="7"/>
      <c r="AP69" s="7"/>
      <c r="AQ69" s="7"/>
      <c r="AR69" s="7"/>
      <c r="AS69" s="7"/>
      <c r="AT69" s="7"/>
      <c r="AU69" s="7"/>
      <c r="AV69" s="7"/>
      <c r="AW69" s="7"/>
      <c r="AX69" s="7"/>
      <c r="AY69" s="88"/>
      <c r="BB69" s="87"/>
      <c r="BC69" s="7"/>
      <c r="BD69" s="7"/>
      <c r="BE69" s="7"/>
      <c r="BF69" s="7"/>
      <c r="BG69" s="7"/>
      <c r="BH69" s="7"/>
      <c r="BI69" s="7"/>
      <c r="BJ69" s="7"/>
      <c r="BK69" s="7"/>
      <c r="BL69" s="7"/>
      <c r="BM69" s="7"/>
      <c r="BN69" s="7"/>
      <c r="BO69" s="7"/>
      <c r="BP69" s="7"/>
      <c r="BQ69" s="7"/>
      <c r="BR69" s="7"/>
      <c r="BS69" s="7"/>
      <c r="BT69" s="7"/>
      <c r="BU69" s="7"/>
      <c r="BV69" s="7"/>
      <c r="BW69" s="7"/>
      <c r="BX69" s="7"/>
      <c r="BY69" s="7"/>
      <c r="BZ69" s="7"/>
      <c r="CA69" s="7"/>
      <c r="CB69" s="7"/>
      <c r="CC69" s="7"/>
      <c r="CD69" s="7"/>
      <c r="CE69" s="7"/>
      <c r="CF69" s="7"/>
      <c r="CG69" s="7"/>
      <c r="CH69" s="7"/>
      <c r="CI69" s="7"/>
      <c r="CJ69" s="7"/>
      <c r="CK69" s="7"/>
      <c r="CL69" s="7"/>
      <c r="CM69" s="7"/>
      <c r="CN69" s="7"/>
      <c r="CO69" s="7"/>
      <c r="CP69" s="7"/>
      <c r="CQ69" s="7"/>
      <c r="CR69" s="7"/>
      <c r="CS69" s="7"/>
      <c r="CT69" s="7"/>
      <c r="CU69" s="7"/>
      <c r="CV69" s="7"/>
      <c r="CW69" s="7"/>
      <c r="CX69" s="7"/>
      <c r="CY69" s="88"/>
    </row>
    <row r="70" spans="1:103" x14ac:dyDescent="0.35">
      <c r="A70" s="7"/>
      <c r="B70" s="87"/>
      <c r="C70" s="7"/>
      <c r="D70" s="7"/>
      <c r="E70" s="7"/>
      <c r="F70" s="7"/>
      <c r="G70" s="7"/>
      <c r="H70" s="7"/>
      <c r="I70" s="7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  <c r="Z70" s="7"/>
      <c r="AA70" s="7"/>
      <c r="AB70" s="7"/>
      <c r="AC70" s="7"/>
      <c r="AD70" s="7"/>
      <c r="AE70" s="7"/>
      <c r="AF70" s="7"/>
      <c r="AG70" s="7"/>
      <c r="AH70" s="7"/>
      <c r="AI70" s="7"/>
      <c r="AJ70" s="7"/>
      <c r="AK70" s="7"/>
      <c r="AL70" s="7"/>
      <c r="AM70" s="7"/>
      <c r="AN70" s="7"/>
      <c r="AO70" s="7"/>
      <c r="AP70" s="7"/>
      <c r="AQ70" s="7"/>
      <c r="AR70" s="7"/>
      <c r="AS70" s="7"/>
      <c r="AT70" s="7"/>
      <c r="AU70" s="7"/>
      <c r="AV70" s="7"/>
      <c r="AW70" s="7"/>
      <c r="AX70" s="7"/>
      <c r="AY70" s="88"/>
      <c r="BB70" s="87"/>
      <c r="BC70" s="7"/>
      <c r="BD70" s="7"/>
      <c r="BE70" s="7"/>
      <c r="BF70" s="7"/>
      <c r="BG70" s="7"/>
      <c r="BH70" s="7"/>
      <c r="BI70" s="7"/>
      <c r="BJ70" s="7"/>
      <c r="BK70" s="7"/>
      <c r="BL70" s="7"/>
      <c r="BM70" s="7"/>
      <c r="BN70" s="7"/>
      <c r="BO70" s="7"/>
      <c r="BP70" s="7"/>
      <c r="BQ70" s="7"/>
      <c r="BR70" s="7"/>
      <c r="BS70" s="7"/>
      <c r="BT70" s="7"/>
      <c r="BU70" s="7"/>
      <c r="BV70" s="7"/>
      <c r="BW70" s="7"/>
      <c r="BX70" s="7"/>
      <c r="BY70" s="7"/>
      <c r="BZ70" s="7"/>
      <c r="CA70" s="7"/>
      <c r="CB70" s="7"/>
      <c r="CC70" s="7"/>
      <c r="CD70" s="7"/>
      <c r="CE70" s="7"/>
      <c r="CF70" s="7"/>
      <c r="CG70" s="7"/>
      <c r="CH70" s="7"/>
      <c r="CI70" s="7"/>
      <c r="CJ70" s="7"/>
      <c r="CK70" s="7"/>
      <c r="CL70" s="7"/>
      <c r="CM70" s="7"/>
      <c r="CN70" s="7"/>
      <c r="CO70" s="7"/>
      <c r="CP70" s="7"/>
      <c r="CQ70" s="7"/>
      <c r="CR70" s="7"/>
      <c r="CS70" s="7"/>
      <c r="CT70" s="7"/>
      <c r="CU70" s="7"/>
      <c r="CV70" s="7"/>
      <c r="CW70" s="7"/>
      <c r="CX70" s="7"/>
      <c r="CY70" s="88"/>
    </row>
    <row r="71" spans="1:103" x14ac:dyDescent="0.35">
      <c r="A71" s="7"/>
      <c r="B71" s="87"/>
      <c r="C71" s="7"/>
      <c r="D71" s="7"/>
      <c r="E71" s="7"/>
      <c r="F71" s="7"/>
      <c r="G71" s="7"/>
      <c r="H71" s="7"/>
      <c r="I71" s="7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  <c r="Z71" s="7"/>
      <c r="AA71" s="7"/>
      <c r="AB71" s="7"/>
      <c r="AC71" s="7"/>
      <c r="AD71" s="7"/>
      <c r="AE71" s="7"/>
      <c r="AF71" s="7"/>
      <c r="AG71" s="7"/>
      <c r="AH71" s="7"/>
      <c r="AI71" s="7"/>
      <c r="AJ71" s="7"/>
      <c r="AK71" s="7"/>
      <c r="AL71" s="7"/>
      <c r="AM71" s="7"/>
      <c r="AN71" s="7"/>
      <c r="AO71" s="7"/>
      <c r="AP71" s="7"/>
      <c r="AQ71" s="7"/>
      <c r="AR71" s="7"/>
      <c r="AS71" s="7"/>
      <c r="AT71" s="7"/>
      <c r="AU71" s="7"/>
      <c r="AV71" s="7"/>
      <c r="AW71" s="7"/>
      <c r="AX71" s="7"/>
      <c r="AY71" s="88"/>
      <c r="BB71" s="87"/>
      <c r="BC71" s="7"/>
      <c r="BD71" s="7"/>
      <c r="BE71" s="7"/>
      <c r="BF71" s="7"/>
      <c r="BG71" s="7"/>
      <c r="BH71" s="7"/>
      <c r="BI71" s="7"/>
      <c r="BJ71" s="7"/>
      <c r="BK71" s="7"/>
      <c r="BL71" s="7"/>
      <c r="BM71" s="7"/>
      <c r="BN71" s="7"/>
      <c r="BO71" s="7"/>
      <c r="BP71" s="7"/>
      <c r="BQ71" s="7"/>
      <c r="BR71" s="7"/>
      <c r="BS71" s="7"/>
      <c r="BT71" s="7"/>
      <c r="BU71" s="7"/>
      <c r="BV71" s="7"/>
      <c r="BW71" s="7"/>
      <c r="BX71" s="7"/>
      <c r="BY71" s="7"/>
      <c r="BZ71" s="7"/>
      <c r="CA71" s="7"/>
      <c r="CB71" s="7"/>
      <c r="CC71" s="7"/>
      <c r="CD71" s="7"/>
      <c r="CE71" s="7"/>
      <c r="CF71" s="7"/>
      <c r="CG71" s="7"/>
      <c r="CH71" s="7"/>
      <c r="CI71" s="7"/>
      <c r="CJ71" s="7"/>
      <c r="CK71" s="7"/>
      <c r="CL71" s="7"/>
      <c r="CM71" s="7"/>
      <c r="CN71" s="7"/>
      <c r="CO71" s="7"/>
      <c r="CP71" s="7"/>
      <c r="CQ71" s="7"/>
      <c r="CR71" s="7"/>
      <c r="CS71" s="7"/>
      <c r="CT71" s="7"/>
      <c r="CU71" s="7"/>
      <c r="CV71" s="7"/>
      <c r="CW71" s="7"/>
      <c r="CX71" s="7"/>
      <c r="CY71" s="88"/>
    </row>
    <row r="72" spans="1:103" x14ac:dyDescent="0.35">
      <c r="A72" s="7"/>
      <c r="B72" s="87"/>
      <c r="C72" s="7"/>
      <c r="D72" s="7"/>
      <c r="E72" s="7"/>
      <c r="F72" s="7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  <c r="Z72" s="7"/>
      <c r="AA72" s="7"/>
      <c r="AB72" s="7"/>
      <c r="AC72" s="7"/>
      <c r="AD72" s="7"/>
      <c r="AE72" s="7"/>
      <c r="AF72" s="7"/>
      <c r="AG72" s="7"/>
      <c r="AH72" s="7"/>
      <c r="AI72" s="7"/>
      <c r="AJ72" s="7"/>
      <c r="AK72" s="7"/>
      <c r="AL72" s="7"/>
      <c r="AM72" s="7"/>
      <c r="AN72" s="7"/>
      <c r="AO72" s="7"/>
      <c r="AP72" s="7"/>
      <c r="AQ72" s="7"/>
      <c r="AR72" s="7"/>
      <c r="AS72" s="7"/>
      <c r="AT72" s="7"/>
      <c r="AU72" s="7"/>
      <c r="AV72" s="7"/>
      <c r="AW72" s="7"/>
      <c r="AX72" s="7"/>
      <c r="AY72" s="88"/>
      <c r="BB72" s="87"/>
      <c r="BC72" s="7"/>
      <c r="BD72" s="7"/>
      <c r="BE72" s="7"/>
      <c r="BF72" s="7"/>
      <c r="BG72" s="7"/>
      <c r="BH72" s="7"/>
      <c r="BI72" s="7"/>
      <c r="BJ72" s="7"/>
      <c r="BK72" s="7"/>
      <c r="BL72" s="7"/>
      <c r="BM72" s="7"/>
      <c r="BN72" s="7"/>
      <c r="BO72" s="7"/>
      <c r="BP72" s="7"/>
      <c r="BQ72" s="7"/>
      <c r="BR72" s="7"/>
      <c r="BS72" s="7"/>
      <c r="BT72" s="7"/>
      <c r="BU72" s="7"/>
      <c r="BV72" s="7"/>
      <c r="BW72" s="7"/>
      <c r="BX72" s="7"/>
      <c r="BY72" s="7"/>
      <c r="BZ72" s="7"/>
      <c r="CA72" s="7"/>
      <c r="CB72" s="7"/>
      <c r="CC72" s="7"/>
      <c r="CD72" s="7"/>
      <c r="CE72" s="7"/>
      <c r="CF72" s="7"/>
      <c r="CG72" s="7"/>
      <c r="CH72" s="7"/>
      <c r="CI72" s="7"/>
      <c r="CJ72" s="7"/>
      <c r="CK72" s="7"/>
      <c r="CL72" s="7"/>
      <c r="CM72" s="7"/>
      <c r="CN72" s="7"/>
      <c r="CO72" s="7"/>
      <c r="CP72" s="7"/>
      <c r="CQ72" s="7"/>
      <c r="CR72" s="7"/>
      <c r="CS72" s="7"/>
      <c r="CT72" s="7"/>
      <c r="CU72" s="7"/>
      <c r="CV72" s="7"/>
      <c r="CW72" s="7"/>
      <c r="CX72" s="7"/>
      <c r="CY72" s="88"/>
    </row>
    <row r="73" spans="1:103" x14ac:dyDescent="0.35">
      <c r="A73" s="7"/>
      <c r="B73" s="87"/>
      <c r="C73" s="7"/>
      <c r="D73" s="7"/>
      <c r="E73" s="7"/>
      <c r="F73" s="7"/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  <c r="Z73" s="7"/>
      <c r="AA73" s="7"/>
      <c r="AB73" s="7"/>
      <c r="AC73" s="7"/>
      <c r="AD73" s="7"/>
      <c r="AE73" s="7"/>
      <c r="AF73" s="7"/>
      <c r="AG73" s="7"/>
      <c r="AH73" s="7"/>
      <c r="AI73" s="7"/>
      <c r="AJ73" s="7"/>
      <c r="AK73" s="7"/>
      <c r="AL73" s="7"/>
      <c r="AM73" s="7"/>
      <c r="AN73" s="7"/>
      <c r="AO73" s="7"/>
      <c r="AP73" s="7"/>
      <c r="AQ73" s="7"/>
      <c r="AR73" s="7"/>
      <c r="AS73" s="7"/>
      <c r="AT73" s="7"/>
      <c r="AU73" s="7"/>
      <c r="AV73" s="7"/>
      <c r="AW73" s="7"/>
      <c r="AX73" s="7"/>
      <c r="AY73" s="88"/>
      <c r="BB73" s="87"/>
      <c r="BC73" s="7"/>
      <c r="BD73" s="7"/>
      <c r="BE73" s="7"/>
      <c r="BF73" s="7"/>
      <c r="BG73" s="7"/>
      <c r="BH73" s="7"/>
      <c r="BI73" s="7"/>
      <c r="BJ73" s="7"/>
      <c r="BK73" s="7"/>
      <c r="BL73" s="7"/>
      <c r="BM73" s="7"/>
      <c r="BN73" s="7"/>
      <c r="BO73" s="7"/>
      <c r="BP73" s="7"/>
      <c r="BQ73" s="7"/>
      <c r="BR73" s="7"/>
      <c r="BS73" s="7"/>
      <c r="BT73" s="7"/>
      <c r="BU73" s="7"/>
      <c r="BV73" s="7"/>
      <c r="BW73" s="7"/>
      <c r="BX73" s="7"/>
      <c r="BY73" s="7"/>
      <c r="BZ73" s="7"/>
      <c r="CA73" s="7"/>
      <c r="CB73" s="7"/>
      <c r="CC73" s="7"/>
      <c r="CD73" s="7"/>
      <c r="CE73" s="7"/>
      <c r="CF73" s="7"/>
      <c r="CG73" s="7"/>
      <c r="CH73" s="7"/>
      <c r="CI73" s="7"/>
      <c r="CJ73" s="7"/>
      <c r="CK73" s="7"/>
      <c r="CL73" s="7"/>
      <c r="CM73" s="7"/>
      <c r="CN73" s="7"/>
      <c r="CO73" s="7"/>
      <c r="CP73" s="7"/>
      <c r="CQ73" s="7"/>
      <c r="CR73" s="7"/>
      <c r="CS73" s="7"/>
      <c r="CT73" s="7"/>
      <c r="CU73" s="7"/>
      <c r="CV73" s="7"/>
      <c r="CW73" s="7"/>
      <c r="CX73" s="7"/>
      <c r="CY73" s="88"/>
    </row>
    <row r="74" spans="1:103" x14ac:dyDescent="0.35">
      <c r="A74" s="7"/>
      <c r="B74" s="87"/>
      <c r="C74" s="7"/>
      <c r="D74" s="7"/>
      <c r="E74" s="7"/>
      <c r="F74" s="7"/>
      <c r="G74" s="7"/>
      <c r="H74" s="7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  <c r="AA74" s="7"/>
      <c r="AB74" s="7"/>
      <c r="AC74" s="7"/>
      <c r="AD74" s="7"/>
      <c r="AE74" s="7"/>
      <c r="AF74" s="7"/>
      <c r="AG74" s="7"/>
      <c r="AH74" s="7"/>
      <c r="AI74" s="7"/>
      <c r="AJ74" s="7"/>
      <c r="AK74" s="7"/>
      <c r="AL74" s="7"/>
      <c r="AM74" s="7"/>
      <c r="AN74" s="7"/>
      <c r="AO74" s="7"/>
      <c r="AP74" s="7"/>
      <c r="AQ74" s="7"/>
      <c r="AR74" s="7"/>
      <c r="AS74" s="7"/>
      <c r="AT74" s="7"/>
      <c r="AU74" s="7"/>
      <c r="AV74" s="7"/>
      <c r="AW74" s="7"/>
      <c r="AX74" s="7"/>
      <c r="AY74" s="88"/>
      <c r="BB74" s="87"/>
      <c r="BC74" s="7"/>
      <c r="BD74" s="7"/>
      <c r="BE74" s="7"/>
      <c r="BF74" s="7"/>
      <c r="BG74" s="7"/>
      <c r="BH74" s="7"/>
      <c r="BI74" s="7"/>
      <c r="BJ74" s="7"/>
      <c r="BK74" s="7"/>
      <c r="BL74" s="7"/>
      <c r="BM74" s="7"/>
      <c r="BN74" s="7"/>
      <c r="BO74" s="7"/>
      <c r="BP74" s="7"/>
      <c r="BQ74" s="7"/>
      <c r="BR74" s="7"/>
      <c r="BS74" s="7"/>
      <c r="BT74" s="7"/>
      <c r="BU74" s="7"/>
      <c r="BV74" s="7"/>
      <c r="BW74" s="7"/>
      <c r="BX74" s="7"/>
      <c r="BY74" s="7"/>
      <c r="BZ74" s="7"/>
      <c r="CA74" s="7"/>
      <c r="CB74" s="7"/>
      <c r="CC74" s="7"/>
      <c r="CD74" s="7"/>
      <c r="CE74" s="7"/>
      <c r="CF74" s="7"/>
      <c r="CG74" s="7"/>
      <c r="CH74" s="7"/>
      <c r="CI74" s="7"/>
      <c r="CJ74" s="7"/>
      <c r="CK74" s="7"/>
      <c r="CL74" s="7"/>
      <c r="CM74" s="7"/>
      <c r="CN74" s="7"/>
      <c r="CO74" s="7"/>
      <c r="CP74" s="7"/>
      <c r="CQ74" s="7"/>
      <c r="CR74" s="7"/>
      <c r="CS74" s="7"/>
      <c r="CT74" s="7"/>
      <c r="CU74" s="7"/>
      <c r="CV74" s="7"/>
      <c r="CW74" s="7"/>
      <c r="CX74" s="7"/>
      <c r="CY74" s="88"/>
    </row>
    <row r="75" spans="1:103" x14ac:dyDescent="0.35">
      <c r="A75" s="7"/>
      <c r="B75" s="87"/>
      <c r="C75" s="7"/>
      <c r="D75" s="7"/>
      <c r="E75" s="7"/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  <c r="AA75" s="7"/>
      <c r="AB75" s="7"/>
      <c r="AC75" s="7"/>
      <c r="AD75" s="7"/>
      <c r="AE75" s="7"/>
      <c r="AF75" s="7"/>
      <c r="AG75" s="7"/>
      <c r="AH75" s="7"/>
      <c r="AI75" s="7"/>
      <c r="AJ75" s="7"/>
      <c r="AK75" s="7"/>
      <c r="AL75" s="7"/>
      <c r="AM75" s="7"/>
      <c r="AN75" s="7"/>
      <c r="AO75" s="7"/>
      <c r="AP75" s="7"/>
      <c r="AQ75" s="7"/>
      <c r="AR75" s="7"/>
      <c r="AS75" s="7"/>
      <c r="AT75" s="7"/>
      <c r="AU75" s="7"/>
      <c r="AV75" s="7"/>
      <c r="AW75" s="7"/>
      <c r="AX75" s="7"/>
      <c r="AY75" s="88"/>
      <c r="BB75" s="87"/>
      <c r="BC75" s="7"/>
      <c r="BD75" s="7"/>
      <c r="BE75" s="7"/>
      <c r="BF75" s="7"/>
      <c r="BG75" s="7"/>
      <c r="BH75" s="7"/>
      <c r="BI75" s="7"/>
      <c r="BJ75" s="7"/>
      <c r="BK75" s="7"/>
      <c r="BL75" s="7"/>
      <c r="BM75" s="7"/>
      <c r="BN75" s="7"/>
      <c r="BO75" s="7"/>
      <c r="BP75" s="7"/>
      <c r="BQ75" s="7"/>
      <c r="BR75" s="7"/>
      <c r="BS75" s="7"/>
      <c r="BT75" s="7"/>
      <c r="BU75" s="7"/>
      <c r="BV75" s="7"/>
      <c r="BW75" s="7"/>
      <c r="BX75" s="7"/>
      <c r="BY75" s="7"/>
      <c r="BZ75" s="7"/>
      <c r="CA75" s="7"/>
      <c r="CB75" s="7"/>
      <c r="CC75" s="7"/>
      <c r="CD75" s="7"/>
      <c r="CE75" s="7"/>
      <c r="CF75" s="7"/>
      <c r="CG75" s="7"/>
      <c r="CH75" s="7"/>
      <c r="CI75" s="7"/>
      <c r="CJ75" s="7"/>
      <c r="CK75" s="7"/>
      <c r="CL75" s="7"/>
      <c r="CM75" s="7"/>
      <c r="CN75" s="7"/>
      <c r="CO75" s="7"/>
      <c r="CP75" s="7"/>
      <c r="CQ75" s="7"/>
      <c r="CR75" s="7"/>
      <c r="CS75" s="7"/>
      <c r="CT75" s="7"/>
      <c r="CU75" s="7"/>
      <c r="CV75" s="7"/>
      <c r="CW75" s="7"/>
      <c r="CX75" s="7"/>
      <c r="CY75" s="88"/>
    </row>
    <row r="76" spans="1:103" x14ac:dyDescent="0.35">
      <c r="A76" s="7"/>
      <c r="B76" s="87"/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  <c r="AA76" s="7"/>
      <c r="AB76" s="7"/>
      <c r="AC76" s="7"/>
      <c r="AD76" s="7"/>
      <c r="AE76" s="7"/>
      <c r="AF76" s="7"/>
      <c r="AG76" s="7"/>
      <c r="AH76" s="7"/>
      <c r="AI76" s="7"/>
      <c r="AJ76" s="7"/>
      <c r="AK76" s="7"/>
      <c r="AL76" s="7"/>
      <c r="AM76" s="7"/>
      <c r="AN76" s="7"/>
      <c r="AO76" s="7"/>
      <c r="AP76" s="7"/>
      <c r="AQ76" s="7"/>
      <c r="AR76" s="7"/>
      <c r="AS76" s="7"/>
      <c r="AT76" s="7"/>
      <c r="AU76" s="7"/>
      <c r="AV76" s="7"/>
      <c r="AW76" s="7"/>
      <c r="AX76" s="7"/>
      <c r="AY76" s="88"/>
      <c r="BB76" s="87"/>
      <c r="BC76" s="7"/>
      <c r="BD76" s="7"/>
      <c r="BE76" s="7"/>
      <c r="BF76" s="7"/>
      <c r="BG76" s="7"/>
      <c r="BH76" s="7"/>
      <c r="BI76" s="7"/>
      <c r="BJ76" s="7"/>
      <c r="BK76" s="7"/>
      <c r="BL76" s="7"/>
      <c r="BM76" s="7"/>
      <c r="BN76" s="7"/>
      <c r="BO76" s="7"/>
      <c r="BP76" s="7"/>
      <c r="BQ76" s="7"/>
      <c r="BR76" s="7"/>
      <c r="BS76" s="7"/>
      <c r="BT76" s="7"/>
      <c r="BU76" s="7"/>
      <c r="BV76" s="7"/>
      <c r="BW76" s="7"/>
      <c r="BX76" s="7"/>
      <c r="BY76" s="7"/>
      <c r="BZ76" s="7"/>
      <c r="CA76" s="7"/>
      <c r="CB76" s="7"/>
      <c r="CC76" s="7"/>
      <c r="CD76" s="7"/>
      <c r="CE76" s="7"/>
      <c r="CF76" s="7"/>
      <c r="CG76" s="7"/>
      <c r="CH76" s="7"/>
      <c r="CI76" s="7"/>
      <c r="CJ76" s="7"/>
      <c r="CK76" s="7"/>
      <c r="CL76" s="7"/>
      <c r="CM76" s="7"/>
      <c r="CN76" s="7"/>
      <c r="CO76" s="7"/>
      <c r="CP76" s="7"/>
      <c r="CQ76" s="7"/>
      <c r="CR76" s="7"/>
      <c r="CS76" s="7"/>
      <c r="CT76" s="7"/>
      <c r="CU76" s="7"/>
      <c r="CV76" s="7"/>
      <c r="CW76" s="7"/>
      <c r="CX76" s="7"/>
      <c r="CY76" s="88"/>
    </row>
    <row r="77" spans="1:103" x14ac:dyDescent="0.35">
      <c r="A77" s="7"/>
      <c r="B77" s="87"/>
      <c r="C77" s="7"/>
      <c r="D77" s="7"/>
      <c r="E77" s="7"/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  <c r="AA77" s="7"/>
      <c r="AB77" s="7"/>
      <c r="AC77" s="7"/>
      <c r="AD77" s="7"/>
      <c r="AE77" s="7"/>
      <c r="AF77" s="7"/>
      <c r="AG77" s="7"/>
      <c r="AH77" s="7"/>
      <c r="AI77" s="7"/>
      <c r="AJ77" s="7"/>
      <c r="AK77" s="7"/>
      <c r="AL77" s="7"/>
      <c r="AM77" s="7"/>
      <c r="AN77" s="7"/>
      <c r="AO77" s="7"/>
      <c r="AP77" s="7"/>
      <c r="AQ77" s="7"/>
      <c r="AR77" s="7"/>
      <c r="AS77" s="7"/>
      <c r="AT77" s="7"/>
      <c r="AU77" s="7"/>
      <c r="AV77" s="7"/>
      <c r="AW77" s="7"/>
      <c r="AX77" s="7"/>
      <c r="AY77" s="88"/>
      <c r="BB77" s="87"/>
      <c r="BC77" s="7"/>
      <c r="BD77" s="7"/>
      <c r="BE77" s="7"/>
      <c r="BF77" s="7"/>
      <c r="BG77" s="7"/>
      <c r="BH77" s="7"/>
      <c r="BI77" s="7"/>
      <c r="BJ77" s="7"/>
      <c r="BK77" s="7"/>
      <c r="BL77" s="7"/>
      <c r="BM77" s="7"/>
      <c r="BN77" s="7"/>
      <c r="BO77" s="7"/>
      <c r="BP77" s="7"/>
      <c r="BQ77" s="7"/>
      <c r="BR77" s="7"/>
      <c r="BS77" s="7"/>
      <c r="BT77" s="7"/>
      <c r="BU77" s="7"/>
      <c r="BV77" s="7"/>
      <c r="BW77" s="7"/>
      <c r="BX77" s="7"/>
      <c r="BY77" s="7"/>
      <c r="BZ77" s="7"/>
      <c r="CA77" s="7"/>
      <c r="CB77" s="7"/>
      <c r="CC77" s="7"/>
      <c r="CD77" s="7"/>
      <c r="CE77" s="7"/>
      <c r="CF77" s="7"/>
      <c r="CG77" s="7"/>
      <c r="CH77" s="7"/>
      <c r="CI77" s="7"/>
      <c r="CJ77" s="7"/>
      <c r="CK77" s="7"/>
      <c r="CL77" s="7"/>
      <c r="CM77" s="7"/>
      <c r="CN77" s="7"/>
      <c r="CO77" s="7"/>
      <c r="CP77" s="7"/>
      <c r="CQ77" s="7"/>
      <c r="CR77" s="7"/>
      <c r="CS77" s="7"/>
      <c r="CT77" s="7"/>
      <c r="CU77" s="7"/>
      <c r="CV77" s="7"/>
      <c r="CW77" s="7"/>
      <c r="CX77" s="7"/>
      <c r="CY77" s="88"/>
    </row>
    <row r="78" spans="1:103" x14ac:dyDescent="0.35">
      <c r="A78" s="7"/>
      <c r="B78" s="87"/>
      <c r="C78" s="7"/>
      <c r="D78" s="7"/>
      <c r="E78" s="7"/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  <c r="AA78" s="7"/>
      <c r="AB78" s="7"/>
      <c r="AC78" s="7"/>
      <c r="AD78" s="7"/>
      <c r="AE78" s="7"/>
      <c r="AF78" s="7"/>
      <c r="AG78" s="7"/>
      <c r="AH78" s="7"/>
      <c r="AI78" s="7"/>
      <c r="AJ78" s="7"/>
      <c r="AK78" s="7"/>
      <c r="AL78" s="7"/>
      <c r="AM78" s="7"/>
      <c r="AN78" s="7"/>
      <c r="AO78" s="7"/>
      <c r="AP78" s="7"/>
      <c r="AQ78" s="7"/>
      <c r="AR78" s="7"/>
      <c r="AS78" s="7"/>
      <c r="AT78" s="7"/>
      <c r="AU78" s="7"/>
      <c r="AV78" s="7"/>
      <c r="AW78" s="7"/>
      <c r="AX78" s="7"/>
      <c r="AY78" s="88"/>
      <c r="BB78" s="87"/>
      <c r="BC78" s="7"/>
      <c r="BD78" s="7"/>
      <c r="BE78" s="7"/>
      <c r="BF78" s="7"/>
      <c r="BG78" s="7"/>
      <c r="BH78" s="7"/>
      <c r="BI78" s="7"/>
      <c r="BJ78" s="7"/>
      <c r="BK78" s="7"/>
      <c r="BL78" s="7"/>
      <c r="BM78" s="7"/>
      <c r="BN78" s="7"/>
      <c r="BO78" s="7"/>
      <c r="BP78" s="7"/>
      <c r="BQ78" s="7"/>
      <c r="BR78" s="7"/>
      <c r="BS78" s="7"/>
      <c r="BT78" s="7"/>
      <c r="BU78" s="7"/>
      <c r="BV78" s="7"/>
      <c r="BW78" s="7"/>
      <c r="BX78" s="7"/>
      <c r="BY78" s="7"/>
      <c r="BZ78" s="7"/>
      <c r="CA78" s="7"/>
      <c r="CB78" s="7"/>
      <c r="CC78" s="7"/>
      <c r="CD78" s="7"/>
      <c r="CE78" s="7"/>
      <c r="CF78" s="7"/>
      <c r="CG78" s="7"/>
      <c r="CH78" s="7"/>
      <c r="CI78" s="7"/>
      <c r="CJ78" s="7"/>
      <c r="CK78" s="7"/>
      <c r="CL78" s="7"/>
      <c r="CM78" s="7"/>
      <c r="CN78" s="7"/>
      <c r="CO78" s="7"/>
      <c r="CP78" s="7"/>
      <c r="CQ78" s="7"/>
      <c r="CR78" s="7"/>
      <c r="CS78" s="7"/>
      <c r="CT78" s="7"/>
      <c r="CU78" s="7"/>
      <c r="CV78" s="7"/>
      <c r="CW78" s="7"/>
      <c r="CX78" s="7"/>
      <c r="CY78" s="88"/>
    </row>
    <row r="79" spans="1:103" x14ac:dyDescent="0.35">
      <c r="A79" s="7"/>
      <c r="B79" s="87"/>
      <c r="C79" s="7"/>
      <c r="D79" s="7"/>
      <c r="E79" s="7"/>
      <c r="F79" s="7"/>
      <c r="G79" s="7"/>
      <c r="H79" s="7"/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  <c r="AA79" s="7"/>
      <c r="AB79" s="7"/>
      <c r="AC79" s="7"/>
      <c r="AD79" s="7"/>
      <c r="AE79" s="7"/>
      <c r="AF79" s="7"/>
      <c r="AG79" s="7"/>
      <c r="AH79" s="7"/>
      <c r="AI79" s="7"/>
      <c r="AJ79" s="7"/>
      <c r="AK79" s="7"/>
      <c r="AL79" s="7"/>
      <c r="AM79" s="7"/>
      <c r="AN79" s="7"/>
      <c r="AO79" s="7"/>
      <c r="AP79" s="7"/>
      <c r="AQ79" s="7"/>
      <c r="AR79" s="7"/>
      <c r="AS79" s="7"/>
      <c r="AT79" s="7"/>
      <c r="AU79" s="7"/>
      <c r="AV79" s="7"/>
      <c r="AW79" s="7"/>
      <c r="AX79" s="7"/>
      <c r="AY79" s="88"/>
      <c r="BB79" s="87"/>
      <c r="BC79" s="7"/>
      <c r="BD79" s="7"/>
      <c r="BE79" s="7"/>
      <c r="BF79" s="7"/>
      <c r="BG79" s="7"/>
      <c r="BH79" s="7"/>
      <c r="BI79" s="7"/>
      <c r="BJ79" s="7"/>
      <c r="BK79" s="7"/>
      <c r="BL79" s="7"/>
      <c r="BM79" s="7"/>
      <c r="BN79" s="7"/>
      <c r="BO79" s="7"/>
      <c r="BP79" s="7"/>
      <c r="BQ79" s="7"/>
      <c r="BR79" s="7"/>
      <c r="BS79" s="7"/>
      <c r="BT79" s="7"/>
      <c r="BU79" s="7"/>
      <c r="BV79" s="7"/>
      <c r="BW79" s="7"/>
      <c r="BX79" s="7"/>
      <c r="BY79" s="7"/>
      <c r="BZ79" s="7"/>
      <c r="CA79" s="7"/>
      <c r="CB79" s="7"/>
      <c r="CC79" s="7"/>
      <c r="CD79" s="7"/>
      <c r="CE79" s="7"/>
      <c r="CF79" s="7"/>
      <c r="CG79" s="7"/>
      <c r="CH79" s="7"/>
      <c r="CI79" s="7"/>
      <c r="CJ79" s="7"/>
      <c r="CK79" s="7"/>
      <c r="CL79" s="7"/>
      <c r="CM79" s="7"/>
      <c r="CN79" s="7"/>
      <c r="CO79" s="7"/>
      <c r="CP79" s="7"/>
      <c r="CQ79" s="7"/>
      <c r="CR79" s="7"/>
      <c r="CS79" s="7"/>
      <c r="CT79" s="7"/>
      <c r="CU79" s="7"/>
      <c r="CV79" s="7"/>
      <c r="CW79" s="7"/>
      <c r="CX79" s="7"/>
      <c r="CY79" s="88"/>
    </row>
    <row r="80" spans="1:103" x14ac:dyDescent="0.35">
      <c r="A80" s="7"/>
      <c r="B80" s="87"/>
      <c r="C80" s="7"/>
      <c r="D80" s="7"/>
      <c r="E80" s="7"/>
      <c r="F80" s="7"/>
      <c r="G80" s="7"/>
      <c r="H80" s="7"/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  <c r="AA80" s="7"/>
      <c r="AB80" s="7"/>
      <c r="AC80" s="7"/>
      <c r="AD80" s="7"/>
      <c r="AE80" s="7"/>
      <c r="AF80" s="7"/>
      <c r="AG80" s="7"/>
      <c r="AH80" s="7"/>
      <c r="AI80" s="7"/>
      <c r="AJ80" s="7"/>
      <c r="AK80" s="7"/>
      <c r="AL80" s="7"/>
      <c r="AM80" s="7"/>
      <c r="AN80" s="7"/>
      <c r="AO80" s="7"/>
      <c r="AP80" s="7"/>
      <c r="AQ80" s="7"/>
      <c r="AR80" s="7"/>
      <c r="AS80" s="7"/>
      <c r="AT80" s="7"/>
      <c r="AU80" s="7"/>
      <c r="AV80" s="7"/>
      <c r="AW80" s="7"/>
      <c r="AX80" s="7"/>
      <c r="AY80" s="88"/>
      <c r="BB80" s="87"/>
      <c r="BC80" s="7"/>
      <c r="BD80" s="7"/>
      <c r="BE80" s="7"/>
      <c r="BF80" s="7"/>
      <c r="BG80" s="7"/>
      <c r="BH80" s="7"/>
      <c r="BI80" s="7"/>
      <c r="BJ80" s="7"/>
      <c r="BK80" s="7"/>
      <c r="BL80" s="7"/>
      <c r="BM80" s="7"/>
      <c r="BN80" s="7"/>
      <c r="BO80" s="7"/>
      <c r="BP80" s="7"/>
      <c r="BQ80" s="7"/>
      <c r="BR80" s="7"/>
      <c r="BS80" s="7"/>
      <c r="BT80" s="7"/>
      <c r="BU80" s="7"/>
      <c r="BV80" s="7"/>
      <c r="BW80" s="7"/>
      <c r="BX80" s="7"/>
      <c r="BY80" s="7"/>
      <c r="BZ80" s="7"/>
      <c r="CA80" s="7"/>
      <c r="CB80" s="7"/>
      <c r="CC80" s="7"/>
      <c r="CD80" s="7"/>
      <c r="CE80" s="7"/>
      <c r="CF80" s="7"/>
      <c r="CG80" s="7"/>
      <c r="CH80" s="7"/>
      <c r="CI80" s="7"/>
      <c r="CJ80" s="7"/>
      <c r="CK80" s="7"/>
      <c r="CL80" s="7"/>
      <c r="CM80" s="7"/>
      <c r="CN80" s="7"/>
      <c r="CO80" s="7"/>
      <c r="CP80" s="7"/>
      <c r="CQ80" s="7"/>
      <c r="CR80" s="7"/>
      <c r="CS80" s="7"/>
      <c r="CT80" s="7"/>
      <c r="CU80" s="7"/>
      <c r="CV80" s="7"/>
      <c r="CW80" s="7"/>
      <c r="CX80" s="7"/>
      <c r="CY80" s="88"/>
    </row>
    <row r="81" spans="1:103" x14ac:dyDescent="0.35">
      <c r="A81" s="7"/>
      <c r="B81" s="87"/>
      <c r="C81" s="7"/>
      <c r="D81" s="7"/>
      <c r="E81" s="7"/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  <c r="AA81" s="7"/>
      <c r="AB81" s="7"/>
      <c r="AC81" s="7"/>
      <c r="AD81" s="7"/>
      <c r="AE81" s="7"/>
      <c r="AF81" s="7"/>
      <c r="AG81" s="7"/>
      <c r="AH81" s="7"/>
      <c r="AI81" s="7"/>
      <c r="AJ81" s="7"/>
      <c r="AK81" s="7"/>
      <c r="AL81" s="7"/>
      <c r="AM81" s="7"/>
      <c r="AN81" s="7"/>
      <c r="AO81" s="7"/>
      <c r="AP81" s="7"/>
      <c r="AQ81" s="7"/>
      <c r="AR81" s="7"/>
      <c r="AS81" s="7"/>
      <c r="AT81" s="7"/>
      <c r="AU81" s="7"/>
      <c r="AV81" s="7"/>
      <c r="AW81" s="7"/>
      <c r="AX81" s="7"/>
      <c r="AY81" s="88"/>
      <c r="BB81" s="87"/>
      <c r="BC81" s="7"/>
      <c r="BD81" s="7"/>
      <c r="BE81" s="7"/>
      <c r="BF81" s="7"/>
      <c r="BG81" s="7"/>
      <c r="BH81" s="7"/>
      <c r="BI81" s="7"/>
      <c r="BJ81" s="7"/>
      <c r="BK81" s="7"/>
      <c r="BL81" s="7"/>
      <c r="BM81" s="7"/>
      <c r="BN81" s="7"/>
      <c r="BO81" s="7"/>
      <c r="BP81" s="7"/>
      <c r="BQ81" s="7"/>
      <c r="BR81" s="7"/>
      <c r="BS81" s="7"/>
      <c r="BT81" s="7"/>
      <c r="BU81" s="7"/>
      <c r="BV81" s="7"/>
      <c r="BW81" s="7"/>
      <c r="BX81" s="7"/>
      <c r="BY81" s="7"/>
      <c r="BZ81" s="7"/>
      <c r="CA81" s="7"/>
      <c r="CB81" s="7"/>
      <c r="CC81" s="7"/>
      <c r="CD81" s="7"/>
      <c r="CE81" s="7"/>
      <c r="CF81" s="7"/>
      <c r="CG81" s="7"/>
      <c r="CH81" s="7"/>
      <c r="CI81" s="7"/>
      <c r="CJ81" s="7"/>
      <c r="CK81" s="7"/>
      <c r="CL81" s="7"/>
      <c r="CM81" s="7"/>
      <c r="CN81" s="7"/>
      <c r="CO81" s="7"/>
      <c r="CP81" s="7"/>
      <c r="CQ81" s="7"/>
      <c r="CR81" s="7"/>
      <c r="CS81" s="7"/>
      <c r="CT81" s="7"/>
      <c r="CU81" s="7"/>
      <c r="CV81" s="7"/>
      <c r="CW81" s="7"/>
      <c r="CX81" s="7"/>
      <c r="CY81" s="88"/>
    </row>
    <row r="82" spans="1:103" x14ac:dyDescent="0.35">
      <c r="A82" s="7"/>
      <c r="B82" s="87"/>
      <c r="C82" s="7"/>
      <c r="D82" s="7"/>
      <c r="E82" s="7"/>
      <c r="F82" s="7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  <c r="AA82" s="7"/>
      <c r="AB82" s="7"/>
      <c r="AC82" s="7"/>
      <c r="AD82" s="7"/>
      <c r="AE82" s="7"/>
      <c r="AF82" s="7"/>
      <c r="AG82" s="7"/>
      <c r="AH82" s="7"/>
      <c r="AI82" s="7"/>
      <c r="AJ82" s="7"/>
      <c r="AK82" s="7"/>
      <c r="AL82" s="7"/>
      <c r="AM82" s="7"/>
      <c r="AN82" s="7"/>
      <c r="AO82" s="7"/>
      <c r="AP82" s="7"/>
      <c r="AQ82" s="7"/>
      <c r="AR82" s="7"/>
      <c r="AS82" s="7"/>
      <c r="AT82" s="7"/>
      <c r="AU82" s="7"/>
      <c r="AV82" s="7"/>
      <c r="AW82" s="7"/>
      <c r="AX82" s="7"/>
      <c r="AY82" s="88"/>
      <c r="BB82" s="87"/>
      <c r="BC82" s="7"/>
      <c r="BD82" s="7"/>
      <c r="BE82" s="7"/>
      <c r="BF82" s="7"/>
      <c r="BG82" s="7"/>
      <c r="BH82" s="7"/>
      <c r="BI82" s="7"/>
      <c r="BJ82" s="7"/>
      <c r="BK82" s="7"/>
      <c r="BL82" s="7"/>
      <c r="BM82" s="7"/>
      <c r="BN82" s="7"/>
      <c r="BO82" s="7"/>
      <c r="BP82" s="7"/>
      <c r="BQ82" s="7"/>
      <c r="BR82" s="7"/>
      <c r="BS82" s="7"/>
      <c r="BT82" s="7"/>
      <c r="BU82" s="7"/>
      <c r="BV82" s="7"/>
      <c r="BW82" s="7"/>
      <c r="BX82" s="7"/>
      <c r="BY82" s="7"/>
      <c r="BZ82" s="7"/>
      <c r="CA82" s="7"/>
      <c r="CB82" s="7"/>
      <c r="CC82" s="7"/>
      <c r="CD82" s="7"/>
      <c r="CE82" s="7"/>
      <c r="CF82" s="7"/>
      <c r="CG82" s="7"/>
      <c r="CH82" s="7"/>
      <c r="CI82" s="7"/>
      <c r="CJ82" s="7"/>
      <c r="CK82" s="7"/>
      <c r="CL82" s="7"/>
      <c r="CM82" s="7"/>
      <c r="CN82" s="7"/>
      <c r="CO82" s="7"/>
      <c r="CP82" s="7"/>
      <c r="CQ82" s="7"/>
      <c r="CR82" s="7"/>
      <c r="CS82" s="7"/>
      <c r="CT82" s="7"/>
      <c r="CU82" s="7"/>
      <c r="CV82" s="7"/>
      <c r="CW82" s="7"/>
      <c r="CX82" s="7"/>
      <c r="CY82" s="88"/>
    </row>
    <row r="83" spans="1:103" x14ac:dyDescent="0.35">
      <c r="A83" s="7"/>
      <c r="B83" s="87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  <c r="AA83" s="7"/>
      <c r="AB83" s="7"/>
      <c r="AC83" s="7"/>
      <c r="AD83" s="7"/>
      <c r="AE83" s="7"/>
      <c r="AF83" s="7"/>
      <c r="AG83" s="7"/>
      <c r="AH83" s="7"/>
      <c r="AI83" s="7"/>
      <c r="AJ83" s="7"/>
      <c r="AK83" s="7"/>
      <c r="AL83" s="7"/>
      <c r="AM83" s="7"/>
      <c r="AN83" s="7"/>
      <c r="AO83" s="7"/>
      <c r="AP83" s="7"/>
      <c r="AQ83" s="7"/>
      <c r="AR83" s="7"/>
      <c r="AS83" s="7"/>
      <c r="AT83" s="7"/>
      <c r="AU83" s="7"/>
      <c r="AV83" s="7"/>
      <c r="AW83" s="7"/>
      <c r="AX83" s="7"/>
      <c r="AY83" s="88"/>
      <c r="BB83" s="87"/>
      <c r="BC83" s="7"/>
      <c r="BD83" s="7"/>
      <c r="BE83" s="7"/>
      <c r="BF83" s="7"/>
      <c r="BG83" s="7"/>
      <c r="BH83" s="7"/>
      <c r="BI83" s="7"/>
      <c r="BJ83" s="7"/>
      <c r="BK83" s="7"/>
      <c r="BL83" s="7"/>
      <c r="BM83" s="7"/>
      <c r="BN83" s="7"/>
      <c r="BO83" s="7"/>
      <c r="BP83" s="7"/>
      <c r="BQ83" s="7"/>
      <c r="BR83" s="7"/>
      <c r="BS83" s="7"/>
      <c r="BT83" s="7"/>
      <c r="BU83" s="7"/>
      <c r="BV83" s="7"/>
      <c r="BW83" s="7"/>
      <c r="BX83" s="7"/>
      <c r="BY83" s="7"/>
      <c r="BZ83" s="7"/>
      <c r="CA83" s="7"/>
      <c r="CB83" s="7"/>
      <c r="CC83" s="7"/>
      <c r="CD83" s="7"/>
      <c r="CE83" s="7"/>
      <c r="CF83" s="7"/>
      <c r="CG83" s="7"/>
      <c r="CH83" s="7"/>
      <c r="CI83" s="7"/>
      <c r="CJ83" s="7"/>
      <c r="CK83" s="7"/>
      <c r="CL83" s="7"/>
      <c r="CM83" s="7"/>
      <c r="CN83" s="7"/>
      <c r="CO83" s="7"/>
      <c r="CP83" s="7"/>
      <c r="CQ83" s="7"/>
      <c r="CR83" s="7"/>
      <c r="CS83" s="7"/>
      <c r="CT83" s="7"/>
      <c r="CU83" s="7"/>
      <c r="CV83" s="7"/>
      <c r="CW83" s="7"/>
      <c r="CX83" s="7"/>
      <c r="CY83" s="88"/>
    </row>
    <row r="84" spans="1:103" x14ac:dyDescent="0.35">
      <c r="A84" s="7"/>
      <c r="B84" s="87"/>
      <c r="C84" s="7"/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  <c r="AA84" s="7"/>
      <c r="AB84" s="7"/>
      <c r="AC84" s="7"/>
      <c r="AD84" s="7"/>
      <c r="AE84" s="7"/>
      <c r="AF84" s="7"/>
      <c r="AG84" s="7"/>
      <c r="AH84" s="7"/>
      <c r="AI84" s="7"/>
      <c r="AJ84" s="7"/>
      <c r="AK84" s="7"/>
      <c r="AL84" s="7"/>
      <c r="AM84" s="7"/>
      <c r="AN84" s="7"/>
      <c r="AO84" s="7"/>
      <c r="AP84" s="7"/>
      <c r="AQ84" s="7"/>
      <c r="AR84" s="7"/>
      <c r="AS84" s="7"/>
      <c r="AT84" s="7"/>
      <c r="AU84" s="7"/>
      <c r="AV84" s="7"/>
      <c r="AW84" s="7"/>
      <c r="AX84" s="7"/>
      <c r="AY84" s="88"/>
      <c r="BB84" s="87"/>
      <c r="BC84" s="7"/>
      <c r="BD84" s="7"/>
      <c r="BE84" s="7"/>
      <c r="BF84" s="7"/>
      <c r="BG84" s="7"/>
      <c r="BH84" s="7"/>
      <c r="BI84" s="7"/>
      <c r="BJ84" s="7"/>
      <c r="BK84" s="7"/>
      <c r="BL84" s="7"/>
      <c r="BM84" s="7"/>
      <c r="BN84" s="7"/>
      <c r="BO84" s="7"/>
      <c r="BP84" s="7"/>
      <c r="BQ84" s="7"/>
      <c r="BR84" s="7"/>
      <c r="BS84" s="7"/>
      <c r="BT84" s="7"/>
      <c r="BU84" s="7"/>
      <c r="BV84" s="7"/>
      <c r="BW84" s="7"/>
      <c r="BX84" s="7"/>
      <c r="BY84" s="7"/>
      <c r="BZ84" s="7"/>
      <c r="CA84" s="7"/>
      <c r="CB84" s="7"/>
      <c r="CC84" s="7"/>
      <c r="CD84" s="7"/>
      <c r="CE84" s="7"/>
      <c r="CF84" s="7"/>
      <c r="CG84" s="7"/>
      <c r="CH84" s="7"/>
      <c r="CI84" s="7"/>
      <c r="CJ84" s="7"/>
      <c r="CK84" s="7"/>
      <c r="CL84" s="7"/>
      <c r="CM84" s="7"/>
      <c r="CN84" s="7"/>
      <c r="CO84" s="7"/>
      <c r="CP84" s="7"/>
      <c r="CQ84" s="7"/>
      <c r="CR84" s="7"/>
      <c r="CS84" s="7"/>
      <c r="CT84" s="7"/>
      <c r="CU84" s="7"/>
      <c r="CV84" s="7"/>
      <c r="CW84" s="7"/>
      <c r="CX84" s="7"/>
      <c r="CY84" s="88"/>
    </row>
    <row r="85" spans="1:103" x14ac:dyDescent="0.35">
      <c r="A85" s="7"/>
      <c r="B85" s="87"/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  <c r="AA85" s="7"/>
      <c r="AB85" s="7"/>
      <c r="AC85" s="7"/>
      <c r="AD85" s="7"/>
      <c r="AE85" s="7"/>
      <c r="AF85" s="7"/>
      <c r="AG85" s="7"/>
      <c r="AH85" s="7"/>
      <c r="AI85" s="7"/>
      <c r="AJ85" s="7"/>
      <c r="AK85" s="7"/>
      <c r="AL85" s="7"/>
      <c r="AM85" s="7"/>
      <c r="AN85" s="7"/>
      <c r="AO85" s="7"/>
      <c r="AP85" s="7"/>
      <c r="AQ85" s="7"/>
      <c r="AR85" s="7"/>
      <c r="AS85" s="7"/>
      <c r="AT85" s="7"/>
      <c r="AU85" s="7"/>
      <c r="AV85" s="7"/>
      <c r="AW85" s="7"/>
      <c r="AX85" s="7"/>
      <c r="AY85" s="88"/>
      <c r="BB85" s="87"/>
      <c r="BC85" s="7"/>
      <c r="BD85" s="7"/>
      <c r="BE85" s="7"/>
      <c r="BF85" s="7"/>
      <c r="BG85" s="7"/>
      <c r="BH85" s="7"/>
      <c r="BI85" s="7"/>
      <c r="BJ85" s="7"/>
      <c r="BK85" s="7"/>
      <c r="BL85" s="7"/>
      <c r="BM85" s="7"/>
      <c r="BN85" s="7"/>
      <c r="BO85" s="7"/>
      <c r="BP85" s="7"/>
      <c r="BQ85" s="7"/>
      <c r="BR85" s="7"/>
      <c r="BS85" s="7"/>
      <c r="BT85" s="7"/>
      <c r="BU85" s="7"/>
      <c r="BV85" s="7"/>
      <c r="BW85" s="7"/>
      <c r="BX85" s="7"/>
      <c r="BY85" s="7"/>
      <c r="BZ85" s="7"/>
      <c r="CA85" s="7"/>
      <c r="CB85" s="7"/>
      <c r="CC85" s="7"/>
      <c r="CD85" s="7"/>
      <c r="CE85" s="7"/>
      <c r="CF85" s="7"/>
      <c r="CG85" s="7"/>
      <c r="CH85" s="7"/>
      <c r="CI85" s="7"/>
      <c r="CJ85" s="7"/>
      <c r="CK85" s="7"/>
      <c r="CL85" s="7"/>
      <c r="CM85" s="7"/>
      <c r="CN85" s="7"/>
      <c r="CO85" s="7"/>
      <c r="CP85" s="7"/>
      <c r="CQ85" s="7"/>
      <c r="CR85" s="7"/>
      <c r="CS85" s="7"/>
      <c r="CT85" s="7"/>
      <c r="CU85" s="7"/>
      <c r="CV85" s="7"/>
      <c r="CW85" s="7"/>
      <c r="CX85" s="7"/>
      <c r="CY85" s="88"/>
    </row>
    <row r="86" spans="1:103" x14ac:dyDescent="0.35">
      <c r="A86" s="7"/>
      <c r="B86" s="87"/>
      <c r="C86" s="7"/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  <c r="AA86" s="7"/>
      <c r="AB86" s="7"/>
      <c r="AC86" s="7"/>
      <c r="AD86" s="7"/>
      <c r="AE86" s="7"/>
      <c r="AF86" s="7"/>
      <c r="AG86" s="7"/>
      <c r="AH86" s="7"/>
      <c r="AI86" s="7"/>
      <c r="AJ86" s="7"/>
      <c r="AK86" s="7"/>
      <c r="AL86" s="7"/>
      <c r="AM86" s="7"/>
      <c r="AN86" s="7"/>
      <c r="AO86" s="7"/>
      <c r="AP86" s="7"/>
      <c r="AQ86" s="7"/>
      <c r="AR86" s="7"/>
      <c r="AS86" s="7"/>
      <c r="AT86" s="7"/>
      <c r="AU86" s="7"/>
      <c r="AV86" s="7"/>
      <c r="AW86" s="7"/>
      <c r="AX86" s="7"/>
      <c r="AY86" s="88"/>
      <c r="BB86" s="87"/>
      <c r="BC86" s="7"/>
      <c r="BD86" s="7"/>
      <c r="BE86" s="7"/>
      <c r="BF86" s="7"/>
      <c r="BG86" s="7"/>
      <c r="BH86" s="7"/>
      <c r="BI86" s="7"/>
      <c r="BJ86" s="7"/>
      <c r="BK86" s="7"/>
      <c r="BL86" s="7"/>
      <c r="BM86" s="7"/>
      <c r="BN86" s="7"/>
      <c r="BO86" s="7"/>
      <c r="BP86" s="7"/>
      <c r="BQ86" s="7"/>
      <c r="BR86" s="7"/>
      <c r="BS86" s="7"/>
      <c r="BT86" s="7"/>
      <c r="BU86" s="7"/>
      <c r="BV86" s="7"/>
      <c r="BW86" s="7"/>
      <c r="BX86" s="7"/>
      <c r="BY86" s="7"/>
      <c r="BZ86" s="7"/>
      <c r="CA86" s="7"/>
      <c r="CB86" s="7"/>
      <c r="CC86" s="7"/>
      <c r="CD86" s="7"/>
      <c r="CE86" s="7"/>
      <c r="CF86" s="7"/>
      <c r="CG86" s="7"/>
      <c r="CH86" s="7"/>
      <c r="CI86" s="7"/>
      <c r="CJ86" s="7"/>
      <c r="CK86" s="7"/>
      <c r="CL86" s="7"/>
      <c r="CM86" s="7"/>
      <c r="CN86" s="7"/>
      <c r="CO86" s="7"/>
      <c r="CP86" s="7"/>
      <c r="CQ86" s="7"/>
      <c r="CR86" s="7"/>
      <c r="CS86" s="7"/>
      <c r="CT86" s="7"/>
      <c r="CU86" s="7"/>
      <c r="CV86" s="7"/>
      <c r="CW86" s="7"/>
      <c r="CX86" s="7"/>
      <c r="CY86" s="88"/>
    </row>
    <row r="87" spans="1:103" x14ac:dyDescent="0.35">
      <c r="A87" s="7"/>
      <c r="B87" s="87"/>
      <c r="C87" s="7"/>
      <c r="D87" s="7"/>
      <c r="E87" s="7"/>
      <c r="F87" s="7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  <c r="AA87" s="7"/>
      <c r="AB87" s="7"/>
      <c r="AC87" s="7"/>
      <c r="AD87" s="7"/>
      <c r="AE87" s="7"/>
      <c r="AF87" s="7"/>
      <c r="AG87" s="7"/>
      <c r="AH87" s="7"/>
      <c r="AI87" s="7"/>
      <c r="AJ87" s="7"/>
      <c r="AK87" s="7"/>
      <c r="AL87" s="7"/>
      <c r="AM87" s="7"/>
      <c r="AN87" s="7"/>
      <c r="AO87" s="7"/>
      <c r="AP87" s="7"/>
      <c r="AQ87" s="7"/>
      <c r="AR87" s="7"/>
      <c r="AS87" s="7"/>
      <c r="AT87" s="7"/>
      <c r="AU87" s="7"/>
      <c r="AV87" s="7"/>
      <c r="AW87" s="7"/>
      <c r="AX87" s="7"/>
      <c r="AY87" s="88"/>
      <c r="BB87" s="87"/>
      <c r="BC87" s="7"/>
      <c r="BD87" s="7"/>
      <c r="BE87" s="7"/>
      <c r="BF87" s="7"/>
      <c r="BG87" s="7"/>
      <c r="BH87" s="7"/>
      <c r="BI87" s="7"/>
      <c r="BJ87" s="7"/>
      <c r="BK87" s="7"/>
      <c r="BL87" s="7"/>
      <c r="BM87" s="7"/>
      <c r="BN87" s="7"/>
      <c r="BO87" s="7"/>
      <c r="BP87" s="7"/>
      <c r="BQ87" s="7"/>
      <c r="BR87" s="7"/>
      <c r="BS87" s="7"/>
      <c r="BT87" s="7"/>
      <c r="BU87" s="7"/>
      <c r="BV87" s="7"/>
      <c r="BW87" s="7"/>
      <c r="BX87" s="7"/>
      <c r="BY87" s="7"/>
      <c r="BZ87" s="7"/>
      <c r="CA87" s="7"/>
      <c r="CB87" s="7"/>
      <c r="CC87" s="7"/>
      <c r="CD87" s="7"/>
      <c r="CE87" s="7"/>
      <c r="CF87" s="7"/>
      <c r="CG87" s="7"/>
      <c r="CH87" s="7"/>
      <c r="CI87" s="7"/>
      <c r="CJ87" s="7"/>
      <c r="CK87" s="7"/>
      <c r="CL87" s="7"/>
      <c r="CM87" s="7"/>
      <c r="CN87" s="7"/>
      <c r="CO87" s="7"/>
      <c r="CP87" s="7"/>
      <c r="CQ87" s="7"/>
      <c r="CR87" s="7"/>
      <c r="CS87" s="7"/>
      <c r="CT87" s="7"/>
      <c r="CU87" s="7"/>
      <c r="CV87" s="7"/>
      <c r="CW87" s="7"/>
      <c r="CX87" s="7"/>
      <c r="CY87" s="88"/>
    </row>
    <row r="88" spans="1:103" x14ac:dyDescent="0.35">
      <c r="A88" s="7"/>
      <c r="B88" s="87"/>
      <c r="C88" s="7"/>
      <c r="D88" s="7"/>
      <c r="E88" s="7"/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  <c r="AA88" s="7"/>
      <c r="AB88" s="7"/>
      <c r="AC88" s="7"/>
      <c r="AD88" s="7"/>
      <c r="AE88" s="7"/>
      <c r="AF88" s="7"/>
      <c r="AG88" s="7"/>
      <c r="AH88" s="7"/>
      <c r="AI88" s="7"/>
      <c r="AJ88" s="7"/>
      <c r="AK88" s="7"/>
      <c r="AL88" s="7"/>
      <c r="AM88" s="7"/>
      <c r="AN88" s="7"/>
      <c r="AO88" s="7"/>
      <c r="AP88" s="7"/>
      <c r="AQ88" s="7"/>
      <c r="AR88" s="7"/>
      <c r="AS88" s="7"/>
      <c r="AT88" s="7"/>
      <c r="AU88" s="7"/>
      <c r="AV88" s="7"/>
      <c r="AW88" s="7"/>
      <c r="AX88" s="7"/>
      <c r="AY88" s="88"/>
      <c r="BB88" s="87"/>
      <c r="BC88" s="7"/>
      <c r="BD88" s="7"/>
      <c r="BE88" s="7"/>
      <c r="BF88" s="7"/>
      <c r="BG88" s="7"/>
      <c r="BH88" s="7"/>
      <c r="BI88" s="7"/>
      <c r="BJ88" s="7"/>
      <c r="BK88" s="7"/>
      <c r="BL88" s="7"/>
      <c r="BM88" s="7"/>
      <c r="BN88" s="7"/>
      <c r="BO88" s="7"/>
      <c r="BP88" s="7"/>
      <c r="BQ88" s="7"/>
      <c r="BR88" s="7"/>
      <c r="BS88" s="7"/>
      <c r="BT88" s="7"/>
      <c r="BU88" s="7"/>
      <c r="BV88" s="7"/>
      <c r="BW88" s="7"/>
      <c r="BX88" s="7"/>
      <c r="BY88" s="7"/>
      <c r="BZ88" s="7"/>
      <c r="CA88" s="7"/>
      <c r="CB88" s="7"/>
      <c r="CC88" s="7"/>
      <c r="CD88" s="7"/>
      <c r="CE88" s="7"/>
      <c r="CF88" s="7"/>
      <c r="CG88" s="7"/>
      <c r="CH88" s="7"/>
      <c r="CI88" s="7"/>
      <c r="CJ88" s="7"/>
      <c r="CK88" s="7"/>
      <c r="CL88" s="7"/>
      <c r="CM88" s="7"/>
      <c r="CN88" s="7"/>
      <c r="CO88" s="7"/>
      <c r="CP88" s="7"/>
      <c r="CQ88" s="7"/>
      <c r="CR88" s="7"/>
      <c r="CS88" s="7"/>
      <c r="CT88" s="7"/>
      <c r="CU88" s="7"/>
      <c r="CV88" s="7"/>
      <c r="CW88" s="7"/>
      <c r="CX88" s="7"/>
      <c r="CY88" s="88"/>
    </row>
    <row r="89" spans="1:103" x14ac:dyDescent="0.35">
      <c r="A89" s="7"/>
      <c r="B89" s="87"/>
      <c r="C89" s="7"/>
      <c r="D89" s="7"/>
      <c r="E89" s="7"/>
      <c r="F89" s="7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  <c r="AA89" s="7"/>
      <c r="AB89" s="7"/>
      <c r="AC89" s="7"/>
      <c r="AD89" s="7"/>
      <c r="AE89" s="7"/>
      <c r="AF89" s="7"/>
      <c r="AG89" s="7"/>
      <c r="AH89" s="7"/>
      <c r="AI89" s="7"/>
      <c r="AJ89" s="7"/>
      <c r="AK89" s="7"/>
      <c r="AL89" s="7"/>
      <c r="AM89" s="7"/>
      <c r="AN89" s="7"/>
      <c r="AO89" s="7"/>
      <c r="AP89" s="7"/>
      <c r="AQ89" s="7"/>
      <c r="AR89" s="7"/>
      <c r="AS89" s="7"/>
      <c r="AT89" s="7"/>
      <c r="AU89" s="7"/>
      <c r="AV89" s="7"/>
      <c r="AW89" s="7"/>
      <c r="AX89" s="7"/>
      <c r="AY89" s="88"/>
      <c r="BB89" s="87"/>
      <c r="BC89" s="7"/>
      <c r="BD89" s="7"/>
      <c r="BE89" s="7"/>
      <c r="BF89" s="7"/>
      <c r="BG89" s="7"/>
      <c r="BH89" s="7"/>
      <c r="BI89" s="7"/>
      <c r="BJ89" s="7"/>
      <c r="BK89" s="7"/>
      <c r="BL89" s="7"/>
      <c r="BM89" s="7"/>
      <c r="BN89" s="7"/>
      <c r="BO89" s="7"/>
      <c r="BP89" s="7"/>
      <c r="BQ89" s="7"/>
      <c r="BR89" s="7"/>
      <c r="BS89" s="7"/>
      <c r="BT89" s="7"/>
      <c r="BU89" s="7"/>
      <c r="BV89" s="7"/>
      <c r="BW89" s="7"/>
      <c r="BX89" s="7"/>
      <c r="BY89" s="7"/>
      <c r="BZ89" s="7"/>
      <c r="CA89" s="7"/>
      <c r="CB89" s="7"/>
      <c r="CC89" s="7"/>
      <c r="CD89" s="7"/>
      <c r="CE89" s="7"/>
      <c r="CF89" s="7"/>
      <c r="CG89" s="7"/>
      <c r="CH89" s="7"/>
      <c r="CI89" s="7"/>
      <c r="CJ89" s="7"/>
      <c r="CK89" s="7"/>
      <c r="CL89" s="7"/>
      <c r="CM89" s="7"/>
      <c r="CN89" s="7"/>
      <c r="CO89" s="7"/>
      <c r="CP89" s="7"/>
      <c r="CQ89" s="7"/>
      <c r="CR89" s="7"/>
      <c r="CS89" s="7"/>
      <c r="CT89" s="7"/>
      <c r="CU89" s="7"/>
      <c r="CV89" s="7"/>
      <c r="CW89" s="7"/>
      <c r="CX89" s="7"/>
      <c r="CY89" s="88"/>
    </row>
    <row r="90" spans="1:103" x14ac:dyDescent="0.35">
      <c r="A90" s="7"/>
      <c r="B90" s="87"/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  <c r="AA90" s="7"/>
      <c r="AB90" s="7"/>
      <c r="AC90" s="7"/>
      <c r="AD90" s="7"/>
      <c r="AE90" s="7"/>
      <c r="AF90" s="7"/>
      <c r="AG90" s="7"/>
      <c r="AH90" s="7"/>
      <c r="AI90" s="7"/>
      <c r="AJ90" s="7"/>
      <c r="AK90" s="7"/>
      <c r="AL90" s="7"/>
      <c r="AM90" s="7"/>
      <c r="AN90" s="7"/>
      <c r="AO90" s="7"/>
      <c r="AP90" s="7"/>
      <c r="AQ90" s="7"/>
      <c r="AR90" s="7"/>
      <c r="AS90" s="7"/>
      <c r="AT90" s="7"/>
      <c r="AU90" s="7"/>
      <c r="AV90" s="7"/>
      <c r="AW90" s="7"/>
      <c r="AX90" s="7"/>
      <c r="AY90" s="88"/>
      <c r="BB90" s="87"/>
      <c r="BC90" s="7"/>
      <c r="BD90" s="7"/>
      <c r="BE90" s="7"/>
      <c r="BF90" s="7"/>
      <c r="BG90" s="7"/>
      <c r="BH90" s="7"/>
      <c r="BI90" s="7"/>
      <c r="BJ90" s="7"/>
      <c r="BK90" s="7"/>
      <c r="BL90" s="7"/>
      <c r="BM90" s="7"/>
      <c r="BN90" s="7"/>
      <c r="BO90" s="7"/>
      <c r="BP90" s="7"/>
      <c r="BQ90" s="7"/>
      <c r="BR90" s="7"/>
      <c r="BS90" s="7"/>
      <c r="BT90" s="7"/>
      <c r="BU90" s="7"/>
      <c r="BV90" s="7"/>
      <c r="BW90" s="7"/>
      <c r="BX90" s="7"/>
      <c r="BY90" s="7"/>
      <c r="BZ90" s="7"/>
      <c r="CA90" s="7"/>
      <c r="CB90" s="7"/>
      <c r="CC90" s="7"/>
      <c r="CD90" s="7"/>
      <c r="CE90" s="7"/>
      <c r="CF90" s="7"/>
      <c r="CG90" s="7"/>
      <c r="CH90" s="7"/>
      <c r="CI90" s="7"/>
      <c r="CJ90" s="7"/>
      <c r="CK90" s="7"/>
      <c r="CL90" s="7"/>
      <c r="CM90" s="7"/>
      <c r="CN90" s="7"/>
      <c r="CO90" s="7"/>
      <c r="CP90" s="7"/>
      <c r="CQ90" s="7"/>
      <c r="CR90" s="7"/>
      <c r="CS90" s="7"/>
      <c r="CT90" s="7"/>
      <c r="CU90" s="7"/>
      <c r="CV90" s="7"/>
      <c r="CW90" s="7"/>
      <c r="CX90" s="7"/>
      <c r="CY90" s="88"/>
    </row>
    <row r="91" spans="1:103" x14ac:dyDescent="0.35">
      <c r="A91" s="7"/>
      <c r="B91" s="87"/>
      <c r="C91" s="7"/>
      <c r="D91" s="7"/>
      <c r="E91" s="7"/>
      <c r="F91" s="7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  <c r="AA91" s="7"/>
      <c r="AB91" s="7"/>
      <c r="AC91" s="7"/>
      <c r="AD91" s="7"/>
      <c r="AE91" s="7"/>
      <c r="AF91" s="7"/>
      <c r="AG91" s="7"/>
      <c r="AH91" s="7"/>
      <c r="AI91" s="7"/>
      <c r="AJ91" s="7"/>
      <c r="AK91" s="7"/>
      <c r="AL91" s="7"/>
      <c r="AM91" s="7"/>
      <c r="AN91" s="7"/>
      <c r="AO91" s="7"/>
      <c r="AP91" s="7"/>
      <c r="AQ91" s="7"/>
      <c r="AR91" s="7"/>
      <c r="AS91" s="7"/>
      <c r="AT91" s="7"/>
      <c r="AU91" s="7"/>
      <c r="AV91" s="7"/>
      <c r="AW91" s="7"/>
      <c r="AX91" s="7"/>
      <c r="AY91" s="88"/>
      <c r="BB91" s="87"/>
      <c r="BC91" s="7"/>
      <c r="BD91" s="7"/>
      <c r="BE91" s="7"/>
      <c r="BF91" s="7"/>
      <c r="BG91" s="7"/>
      <c r="BH91" s="7"/>
      <c r="BI91" s="7"/>
      <c r="BJ91" s="7"/>
      <c r="BK91" s="7"/>
      <c r="BL91" s="7"/>
      <c r="BM91" s="7"/>
      <c r="BN91" s="7"/>
      <c r="BO91" s="7"/>
      <c r="BP91" s="7"/>
      <c r="BQ91" s="7"/>
      <c r="BR91" s="7"/>
      <c r="BS91" s="7"/>
      <c r="BT91" s="7"/>
      <c r="BU91" s="7"/>
      <c r="BV91" s="7"/>
      <c r="BW91" s="7"/>
      <c r="BX91" s="7"/>
      <c r="BY91" s="7"/>
      <c r="BZ91" s="7"/>
      <c r="CA91" s="7"/>
      <c r="CB91" s="7"/>
      <c r="CC91" s="7"/>
      <c r="CD91" s="7"/>
      <c r="CE91" s="7"/>
      <c r="CF91" s="7"/>
      <c r="CG91" s="7"/>
      <c r="CH91" s="7"/>
      <c r="CI91" s="7"/>
      <c r="CJ91" s="7"/>
      <c r="CK91" s="7"/>
      <c r="CL91" s="7"/>
      <c r="CM91" s="7"/>
      <c r="CN91" s="7"/>
      <c r="CO91" s="7"/>
      <c r="CP91" s="7"/>
      <c r="CQ91" s="7"/>
      <c r="CR91" s="7"/>
      <c r="CS91" s="7"/>
      <c r="CT91" s="7"/>
      <c r="CU91" s="7"/>
      <c r="CV91" s="7"/>
      <c r="CW91" s="7"/>
      <c r="CX91" s="7"/>
      <c r="CY91" s="88"/>
    </row>
    <row r="92" spans="1:103" x14ac:dyDescent="0.35">
      <c r="A92" s="7"/>
      <c r="B92" s="87"/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  <c r="AA92" s="7"/>
      <c r="AB92" s="7"/>
      <c r="AC92" s="7"/>
      <c r="AD92" s="7"/>
      <c r="AE92" s="7"/>
      <c r="AF92" s="7"/>
      <c r="AG92" s="7"/>
      <c r="AH92" s="7"/>
      <c r="AI92" s="7"/>
      <c r="AJ92" s="7"/>
      <c r="AK92" s="7"/>
      <c r="AL92" s="7"/>
      <c r="AM92" s="7"/>
      <c r="AN92" s="7"/>
      <c r="AO92" s="7"/>
      <c r="AP92" s="7"/>
      <c r="AQ92" s="7"/>
      <c r="AR92" s="7"/>
      <c r="AS92" s="7"/>
      <c r="AT92" s="7"/>
      <c r="AU92" s="7"/>
      <c r="AV92" s="7"/>
      <c r="AW92" s="7"/>
      <c r="AX92" s="7"/>
      <c r="AY92" s="88"/>
      <c r="BB92" s="87"/>
      <c r="BC92" s="7"/>
      <c r="BD92" s="7"/>
      <c r="BE92" s="7"/>
      <c r="BF92" s="7"/>
      <c r="BG92" s="7"/>
      <c r="BH92" s="7"/>
      <c r="BI92" s="7"/>
      <c r="BJ92" s="7"/>
      <c r="BK92" s="7"/>
      <c r="BL92" s="7"/>
      <c r="BM92" s="7"/>
      <c r="BN92" s="7"/>
      <c r="BO92" s="7"/>
      <c r="BP92" s="7"/>
      <c r="BQ92" s="7"/>
      <c r="BR92" s="7"/>
      <c r="BS92" s="7"/>
      <c r="BT92" s="7"/>
      <c r="BU92" s="7"/>
      <c r="BV92" s="7"/>
      <c r="BW92" s="7"/>
      <c r="BX92" s="7"/>
      <c r="BY92" s="7"/>
      <c r="BZ92" s="7"/>
      <c r="CA92" s="7"/>
      <c r="CB92" s="7"/>
      <c r="CC92" s="7"/>
      <c r="CD92" s="7"/>
      <c r="CE92" s="7"/>
      <c r="CF92" s="7"/>
      <c r="CG92" s="7"/>
      <c r="CH92" s="7"/>
      <c r="CI92" s="7"/>
      <c r="CJ92" s="7"/>
      <c r="CK92" s="7"/>
      <c r="CL92" s="7"/>
      <c r="CM92" s="7"/>
      <c r="CN92" s="7"/>
      <c r="CO92" s="7"/>
      <c r="CP92" s="7"/>
      <c r="CQ92" s="7"/>
      <c r="CR92" s="7"/>
      <c r="CS92" s="7"/>
      <c r="CT92" s="7"/>
      <c r="CU92" s="7"/>
      <c r="CV92" s="7"/>
      <c r="CW92" s="7"/>
      <c r="CX92" s="7"/>
      <c r="CY92" s="88"/>
    </row>
    <row r="93" spans="1:103" x14ac:dyDescent="0.35">
      <c r="A93" s="7"/>
      <c r="B93" s="87"/>
      <c r="C93" s="7"/>
      <c r="D93" s="7"/>
      <c r="E93" s="7"/>
      <c r="F93" s="7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  <c r="AA93" s="7"/>
      <c r="AB93" s="7"/>
      <c r="AC93" s="7"/>
      <c r="AD93" s="7"/>
      <c r="AE93" s="7"/>
      <c r="AF93" s="7"/>
      <c r="AG93" s="7"/>
      <c r="AH93" s="7"/>
      <c r="AI93" s="7"/>
      <c r="AJ93" s="7"/>
      <c r="AK93" s="7"/>
      <c r="AL93" s="7"/>
      <c r="AM93" s="7"/>
      <c r="AN93" s="7"/>
      <c r="AO93" s="7"/>
      <c r="AP93" s="7"/>
      <c r="AQ93" s="7"/>
      <c r="AR93" s="7"/>
      <c r="AS93" s="7"/>
      <c r="AT93" s="7"/>
      <c r="AU93" s="7"/>
      <c r="AV93" s="7"/>
      <c r="AW93" s="7"/>
      <c r="AX93" s="7"/>
      <c r="AY93" s="88"/>
      <c r="BB93" s="87"/>
      <c r="BC93" s="7"/>
      <c r="BD93" s="7"/>
      <c r="BE93" s="7"/>
      <c r="BF93" s="7"/>
      <c r="BG93" s="7"/>
      <c r="BH93" s="7"/>
      <c r="BI93" s="7"/>
      <c r="BJ93" s="7"/>
      <c r="BK93" s="7"/>
      <c r="BL93" s="7"/>
      <c r="BM93" s="7"/>
      <c r="BN93" s="7"/>
      <c r="BO93" s="7"/>
      <c r="BP93" s="7"/>
      <c r="BQ93" s="7"/>
      <c r="BR93" s="7"/>
      <c r="BS93" s="7"/>
      <c r="BT93" s="7"/>
      <c r="BU93" s="7"/>
      <c r="BV93" s="7"/>
      <c r="BW93" s="7"/>
      <c r="BX93" s="7"/>
      <c r="BY93" s="7"/>
      <c r="BZ93" s="7"/>
      <c r="CA93" s="7"/>
      <c r="CB93" s="7"/>
      <c r="CC93" s="7"/>
      <c r="CD93" s="7"/>
      <c r="CE93" s="7"/>
      <c r="CF93" s="7"/>
      <c r="CG93" s="7"/>
      <c r="CH93" s="7"/>
      <c r="CI93" s="7"/>
      <c r="CJ93" s="7"/>
      <c r="CK93" s="7"/>
      <c r="CL93" s="7"/>
      <c r="CM93" s="7"/>
      <c r="CN93" s="7"/>
      <c r="CO93" s="7"/>
      <c r="CP93" s="7"/>
      <c r="CQ93" s="7"/>
      <c r="CR93" s="7"/>
      <c r="CS93" s="7"/>
      <c r="CT93" s="7"/>
      <c r="CU93" s="7"/>
      <c r="CV93" s="7"/>
      <c r="CW93" s="7"/>
      <c r="CX93" s="7"/>
      <c r="CY93" s="88"/>
    </row>
    <row r="94" spans="1:103" x14ac:dyDescent="0.35">
      <c r="A94" s="7"/>
      <c r="B94" s="87"/>
      <c r="C94" s="7"/>
      <c r="D94" s="7"/>
      <c r="E94" s="7"/>
      <c r="F94" s="7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  <c r="AA94" s="7"/>
      <c r="AB94" s="7"/>
      <c r="AC94" s="7"/>
      <c r="AD94" s="7"/>
      <c r="AE94" s="7"/>
      <c r="AF94" s="7"/>
      <c r="AG94" s="7"/>
      <c r="AH94" s="7"/>
      <c r="AI94" s="7"/>
      <c r="AJ94" s="7"/>
      <c r="AK94" s="7"/>
      <c r="AL94" s="7"/>
      <c r="AM94" s="7"/>
      <c r="AN94" s="7"/>
      <c r="AO94" s="7"/>
      <c r="AP94" s="7"/>
      <c r="AQ94" s="7"/>
      <c r="AR94" s="7"/>
      <c r="AS94" s="7"/>
      <c r="AT94" s="7"/>
      <c r="AU94" s="7"/>
      <c r="AV94" s="7"/>
      <c r="AW94" s="7"/>
      <c r="AX94" s="7"/>
      <c r="AY94" s="88"/>
      <c r="BB94" s="87"/>
      <c r="BC94" s="7"/>
      <c r="BD94" s="7"/>
      <c r="BE94" s="7"/>
      <c r="BF94" s="7"/>
      <c r="BG94" s="7"/>
      <c r="BH94" s="7"/>
      <c r="BI94" s="7"/>
      <c r="BJ94" s="7"/>
      <c r="BK94" s="7"/>
      <c r="BL94" s="7"/>
      <c r="BM94" s="7"/>
      <c r="BN94" s="7"/>
      <c r="BO94" s="7"/>
      <c r="BP94" s="7"/>
      <c r="BQ94" s="7"/>
      <c r="BR94" s="7"/>
      <c r="BS94" s="7"/>
      <c r="BT94" s="7"/>
      <c r="BU94" s="7"/>
      <c r="BV94" s="7"/>
      <c r="BW94" s="7"/>
      <c r="BX94" s="7"/>
      <c r="BY94" s="7"/>
      <c r="BZ94" s="7"/>
      <c r="CA94" s="7"/>
      <c r="CB94" s="7"/>
      <c r="CC94" s="7"/>
      <c r="CD94" s="7"/>
      <c r="CE94" s="7"/>
      <c r="CF94" s="7"/>
      <c r="CG94" s="7"/>
      <c r="CH94" s="7"/>
      <c r="CI94" s="7"/>
      <c r="CJ94" s="7"/>
      <c r="CK94" s="7"/>
      <c r="CL94" s="7"/>
      <c r="CM94" s="7"/>
      <c r="CN94" s="7"/>
      <c r="CO94" s="7"/>
      <c r="CP94" s="7"/>
      <c r="CQ94" s="7"/>
      <c r="CR94" s="7"/>
      <c r="CS94" s="7"/>
      <c r="CT94" s="7"/>
      <c r="CU94" s="7"/>
      <c r="CV94" s="7"/>
      <c r="CW94" s="7"/>
      <c r="CX94" s="7"/>
      <c r="CY94" s="88"/>
    </row>
    <row r="95" spans="1:103" x14ac:dyDescent="0.35">
      <c r="A95" s="7"/>
      <c r="B95" s="87"/>
      <c r="C95" s="7"/>
      <c r="D95" s="7"/>
      <c r="E95" s="7"/>
      <c r="F95" s="7"/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  <c r="AA95" s="7"/>
      <c r="AB95" s="7"/>
      <c r="AC95" s="7"/>
      <c r="AD95" s="7"/>
      <c r="AE95" s="7"/>
      <c r="AF95" s="7"/>
      <c r="AG95" s="7"/>
      <c r="AH95" s="7"/>
      <c r="AI95" s="7"/>
      <c r="AJ95" s="7"/>
      <c r="AK95" s="7"/>
      <c r="AL95" s="7"/>
      <c r="AM95" s="7"/>
      <c r="AN95" s="7"/>
      <c r="AO95" s="7"/>
      <c r="AP95" s="7"/>
      <c r="AQ95" s="7"/>
      <c r="AR95" s="7"/>
      <c r="AS95" s="7"/>
      <c r="AT95" s="7"/>
      <c r="AU95" s="7"/>
      <c r="AV95" s="7"/>
      <c r="AW95" s="7"/>
      <c r="AX95" s="7"/>
      <c r="AY95" s="88"/>
      <c r="BB95" s="87"/>
      <c r="BC95" s="7"/>
      <c r="BD95" s="7"/>
      <c r="BE95" s="7"/>
      <c r="BF95" s="7"/>
      <c r="BG95" s="7"/>
      <c r="BH95" s="7"/>
      <c r="BI95" s="7"/>
      <c r="BJ95" s="7"/>
      <c r="BK95" s="7"/>
      <c r="BL95" s="7"/>
      <c r="BM95" s="7"/>
      <c r="BN95" s="7"/>
      <c r="BO95" s="7"/>
      <c r="BP95" s="7"/>
      <c r="BQ95" s="7"/>
      <c r="BR95" s="7"/>
      <c r="BS95" s="7"/>
      <c r="BT95" s="7"/>
      <c r="BU95" s="7"/>
      <c r="BV95" s="7"/>
      <c r="BW95" s="7"/>
      <c r="BX95" s="7"/>
      <c r="BY95" s="7"/>
      <c r="BZ95" s="7"/>
      <c r="CA95" s="7"/>
      <c r="CB95" s="7"/>
      <c r="CC95" s="7"/>
      <c r="CD95" s="7"/>
      <c r="CE95" s="7"/>
      <c r="CF95" s="7"/>
      <c r="CG95" s="7"/>
      <c r="CH95" s="7"/>
      <c r="CI95" s="7"/>
      <c r="CJ95" s="7"/>
      <c r="CK95" s="7"/>
      <c r="CL95" s="7"/>
      <c r="CM95" s="7"/>
      <c r="CN95" s="7"/>
      <c r="CO95" s="7"/>
      <c r="CP95" s="7"/>
      <c r="CQ95" s="7"/>
      <c r="CR95" s="7"/>
      <c r="CS95" s="7"/>
      <c r="CT95" s="7"/>
      <c r="CU95" s="7"/>
      <c r="CV95" s="7"/>
      <c r="CW95" s="7"/>
      <c r="CX95" s="7"/>
      <c r="CY95" s="88"/>
    </row>
    <row r="96" spans="1:103" x14ac:dyDescent="0.35">
      <c r="A96" s="7"/>
      <c r="B96" s="87"/>
      <c r="C96" s="7"/>
      <c r="D96" s="7"/>
      <c r="E96" s="7"/>
      <c r="F96" s="7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  <c r="AA96" s="7"/>
      <c r="AB96" s="7"/>
      <c r="AC96" s="7"/>
      <c r="AD96" s="7"/>
      <c r="AE96" s="7"/>
      <c r="AF96" s="7"/>
      <c r="AG96" s="7"/>
      <c r="AH96" s="7"/>
      <c r="AI96" s="7"/>
      <c r="AJ96" s="7"/>
      <c r="AK96" s="7"/>
      <c r="AL96" s="7"/>
      <c r="AM96" s="7"/>
      <c r="AN96" s="7"/>
      <c r="AO96" s="7"/>
      <c r="AP96" s="7"/>
      <c r="AQ96" s="7"/>
      <c r="AR96" s="7"/>
      <c r="AS96" s="7"/>
      <c r="AT96" s="7"/>
      <c r="AU96" s="7"/>
      <c r="AV96" s="7"/>
      <c r="AW96" s="7"/>
      <c r="AX96" s="7"/>
      <c r="AY96" s="88"/>
      <c r="BB96" s="87"/>
      <c r="BC96" s="7"/>
      <c r="BD96" s="7"/>
      <c r="BE96" s="7"/>
      <c r="BF96" s="7"/>
      <c r="BG96" s="7"/>
      <c r="BH96" s="7"/>
      <c r="BI96" s="7"/>
      <c r="BJ96" s="7"/>
      <c r="BK96" s="7"/>
      <c r="BL96" s="7"/>
      <c r="BM96" s="7"/>
      <c r="BN96" s="7"/>
      <c r="BO96" s="7"/>
      <c r="BP96" s="7"/>
      <c r="BQ96" s="7"/>
      <c r="BR96" s="7"/>
      <c r="BS96" s="7"/>
      <c r="BT96" s="7"/>
      <c r="BU96" s="7"/>
      <c r="BV96" s="7"/>
      <c r="BW96" s="7"/>
      <c r="BX96" s="7"/>
      <c r="BY96" s="7"/>
      <c r="BZ96" s="7"/>
      <c r="CA96" s="7"/>
      <c r="CB96" s="7"/>
      <c r="CC96" s="7"/>
      <c r="CD96" s="7"/>
      <c r="CE96" s="7"/>
      <c r="CF96" s="7"/>
      <c r="CG96" s="7"/>
      <c r="CH96" s="7"/>
      <c r="CI96" s="7"/>
      <c r="CJ96" s="7"/>
      <c r="CK96" s="7"/>
      <c r="CL96" s="7"/>
      <c r="CM96" s="7"/>
      <c r="CN96" s="7"/>
      <c r="CO96" s="7"/>
      <c r="CP96" s="7"/>
      <c r="CQ96" s="7"/>
      <c r="CR96" s="7"/>
      <c r="CS96" s="7"/>
      <c r="CT96" s="7"/>
      <c r="CU96" s="7"/>
      <c r="CV96" s="7"/>
      <c r="CW96" s="7"/>
      <c r="CX96" s="7"/>
      <c r="CY96" s="88"/>
    </row>
    <row r="97" spans="1:103" x14ac:dyDescent="0.35">
      <c r="A97" s="7"/>
      <c r="B97" s="87"/>
      <c r="C97" s="7"/>
      <c r="D97" s="7"/>
      <c r="E97" s="7"/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  <c r="AA97" s="7"/>
      <c r="AB97" s="7"/>
      <c r="AC97" s="7"/>
      <c r="AD97" s="7"/>
      <c r="AE97" s="7"/>
      <c r="AF97" s="7"/>
      <c r="AG97" s="7"/>
      <c r="AH97" s="7"/>
      <c r="AI97" s="7"/>
      <c r="AJ97" s="7"/>
      <c r="AK97" s="7"/>
      <c r="AL97" s="7"/>
      <c r="AM97" s="7"/>
      <c r="AN97" s="7"/>
      <c r="AO97" s="7"/>
      <c r="AP97" s="7"/>
      <c r="AQ97" s="7"/>
      <c r="AR97" s="7"/>
      <c r="AS97" s="7"/>
      <c r="AT97" s="7"/>
      <c r="AU97" s="7"/>
      <c r="AV97" s="7"/>
      <c r="AW97" s="7"/>
      <c r="AX97" s="7"/>
      <c r="AY97" s="88"/>
      <c r="BB97" s="87"/>
      <c r="BC97" s="7"/>
      <c r="BD97" s="7"/>
      <c r="BE97" s="7"/>
      <c r="BF97" s="7"/>
      <c r="BG97" s="7"/>
      <c r="BH97" s="7"/>
      <c r="BI97" s="7"/>
      <c r="BJ97" s="7"/>
      <c r="BK97" s="7"/>
      <c r="BL97" s="7"/>
      <c r="BM97" s="7"/>
      <c r="BN97" s="7"/>
      <c r="BO97" s="7"/>
      <c r="BP97" s="7"/>
      <c r="BQ97" s="7"/>
      <c r="BR97" s="7"/>
      <c r="BS97" s="7"/>
      <c r="BT97" s="7"/>
      <c r="BU97" s="7"/>
      <c r="BV97" s="7"/>
      <c r="BW97" s="7"/>
      <c r="BX97" s="7"/>
      <c r="BY97" s="7"/>
      <c r="BZ97" s="7"/>
      <c r="CA97" s="7"/>
      <c r="CB97" s="7"/>
      <c r="CC97" s="7"/>
      <c r="CD97" s="7"/>
      <c r="CE97" s="7"/>
      <c r="CF97" s="7"/>
      <c r="CG97" s="7"/>
      <c r="CH97" s="7"/>
      <c r="CI97" s="7"/>
      <c r="CJ97" s="7"/>
      <c r="CK97" s="7"/>
      <c r="CL97" s="7"/>
      <c r="CM97" s="7"/>
      <c r="CN97" s="7"/>
      <c r="CO97" s="7"/>
      <c r="CP97" s="7"/>
      <c r="CQ97" s="7"/>
      <c r="CR97" s="7"/>
      <c r="CS97" s="7"/>
      <c r="CT97" s="7"/>
      <c r="CU97" s="7"/>
      <c r="CV97" s="7"/>
      <c r="CW97" s="7"/>
      <c r="CX97" s="7"/>
      <c r="CY97" s="88"/>
    </row>
    <row r="98" spans="1:103" x14ac:dyDescent="0.35">
      <c r="A98" s="7"/>
      <c r="B98" s="87"/>
      <c r="C98" s="7"/>
      <c r="D98" s="7"/>
      <c r="E98" s="7"/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  <c r="AA98" s="7"/>
      <c r="AB98" s="7"/>
      <c r="AC98" s="7"/>
      <c r="AD98" s="7"/>
      <c r="AE98" s="7"/>
      <c r="AF98" s="7"/>
      <c r="AG98" s="7"/>
      <c r="AH98" s="7"/>
      <c r="AI98" s="7"/>
      <c r="AJ98" s="7"/>
      <c r="AK98" s="7"/>
      <c r="AL98" s="7"/>
      <c r="AM98" s="7"/>
      <c r="AN98" s="7"/>
      <c r="AO98" s="7"/>
      <c r="AP98" s="7"/>
      <c r="AQ98" s="7"/>
      <c r="AR98" s="7"/>
      <c r="AS98" s="7"/>
      <c r="AT98" s="7"/>
      <c r="AU98" s="7"/>
      <c r="AV98" s="7"/>
      <c r="AW98" s="7"/>
      <c r="AX98" s="7"/>
      <c r="AY98" s="88"/>
      <c r="BB98" s="87"/>
      <c r="BC98" s="7"/>
      <c r="BD98" s="7"/>
      <c r="BE98" s="7"/>
      <c r="BF98" s="7"/>
      <c r="BG98" s="7"/>
      <c r="BH98" s="7"/>
      <c r="BI98" s="7"/>
      <c r="BJ98" s="7"/>
      <c r="BK98" s="7"/>
      <c r="BL98" s="7"/>
      <c r="BM98" s="7"/>
      <c r="BN98" s="7"/>
      <c r="BO98" s="7"/>
      <c r="BP98" s="7"/>
      <c r="BQ98" s="7"/>
      <c r="BR98" s="7"/>
      <c r="BS98" s="7"/>
      <c r="BT98" s="7"/>
      <c r="BU98" s="7"/>
      <c r="BV98" s="7"/>
      <c r="BW98" s="7"/>
      <c r="BX98" s="7"/>
      <c r="BY98" s="7"/>
      <c r="BZ98" s="7"/>
      <c r="CA98" s="7"/>
      <c r="CB98" s="7"/>
      <c r="CC98" s="7"/>
      <c r="CD98" s="7"/>
      <c r="CE98" s="7"/>
      <c r="CF98" s="7"/>
      <c r="CG98" s="7"/>
      <c r="CH98" s="7"/>
      <c r="CI98" s="7"/>
      <c r="CJ98" s="7"/>
      <c r="CK98" s="7"/>
      <c r="CL98" s="7"/>
      <c r="CM98" s="7"/>
      <c r="CN98" s="7"/>
      <c r="CO98" s="7"/>
      <c r="CP98" s="7"/>
      <c r="CQ98" s="7"/>
      <c r="CR98" s="7"/>
      <c r="CS98" s="7"/>
      <c r="CT98" s="7"/>
      <c r="CU98" s="7"/>
      <c r="CV98" s="7"/>
      <c r="CW98" s="7"/>
      <c r="CX98" s="7"/>
      <c r="CY98" s="88"/>
    </row>
    <row r="99" spans="1:103" ht="15" thickBot="1" x14ac:dyDescent="0.4">
      <c r="A99" s="7"/>
      <c r="B99" s="89"/>
      <c r="C99" s="90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  <c r="W99" s="90"/>
      <c r="X99" s="90"/>
      <c r="Y99" s="90"/>
      <c r="Z99" s="90"/>
      <c r="AA99" s="90"/>
      <c r="AB99" s="90"/>
      <c r="AC99" s="90"/>
      <c r="AD99" s="90"/>
      <c r="AE99" s="90"/>
      <c r="AF99" s="90"/>
      <c r="AG99" s="90"/>
      <c r="AH99" s="90"/>
      <c r="AI99" s="90"/>
      <c r="AJ99" s="90"/>
      <c r="AK99" s="90"/>
      <c r="AL99" s="90"/>
      <c r="AM99" s="90"/>
      <c r="AN99" s="90"/>
      <c r="AO99" s="90"/>
      <c r="AP99" s="90"/>
      <c r="AQ99" s="90"/>
      <c r="AR99" s="90"/>
      <c r="AS99" s="90"/>
      <c r="AT99" s="90"/>
      <c r="AU99" s="90"/>
      <c r="AV99" s="90"/>
      <c r="AW99" s="90"/>
      <c r="AX99" s="90"/>
      <c r="AY99" s="91"/>
      <c r="BB99" s="89"/>
      <c r="BC99" s="90"/>
      <c r="BD99" s="90"/>
      <c r="BE99" s="90"/>
      <c r="BF99" s="90"/>
      <c r="BG99" s="90"/>
      <c r="BH99" s="90"/>
      <c r="BI99" s="90"/>
      <c r="BJ99" s="90"/>
      <c r="BK99" s="90"/>
      <c r="BL99" s="90"/>
      <c r="BM99" s="90"/>
      <c r="BN99" s="90"/>
      <c r="BO99" s="90"/>
      <c r="BP99" s="90"/>
      <c r="BQ99" s="90"/>
      <c r="BR99" s="90"/>
      <c r="BS99" s="90"/>
      <c r="BT99" s="90"/>
      <c r="BU99" s="90"/>
      <c r="BV99" s="90"/>
      <c r="BW99" s="90"/>
      <c r="BX99" s="90"/>
      <c r="BY99" s="90"/>
      <c r="BZ99" s="90"/>
      <c r="CA99" s="90"/>
      <c r="CB99" s="90"/>
      <c r="CC99" s="90"/>
      <c r="CD99" s="90"/>
      <c r="CE99" s="90"/>
      <c r="CF99" s="90"/>
      <c r="CG99" s="90"/>
      <c r="CH99" s="90"/>
      <c r="CI99" s="90"/>
      <c r="CJ99" s="90"/>
      <c r="CK99" s="90"/>
      <c r="CL99" s="90"/>
      <c r="CM99" s="90"/>
      <c r="CN99" s="90"/>
      <c r="CO99" s="90"/>
      <c r="CP99" s="90"/>
      <c r="CQ99" s="90"/>
      <c r="CR99" s="90"/>
      <c r="CS99" s="90"/>
      <c r="CT99" s="90"/>
      <c r="CU99" s="90"/>
      <c r="CV99" s="90"/>
      <c r="CW99" s="90"/>
      <c r="CX99" s="90"/>
      <c r="CY99" s="91"/>
    </row>
    <row r="100" spans="1:103" x14ac:dyDescent="0.35">
      <c r="A100" s="7"/>
      <c r="B100" s="7"/>
      <c r="C100" s="7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</row>
    <row r="101" spans="1:103" ht="15" thickBot="1" x14ac:dyDescent="0.4">
      <c r="A101" s="7"/>
      <c r="B101" s="7"/>
      <c r="C101" s="7"/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</row>
    <row r="102" spans="1:103" ht="15" thickBot="1" x14ac:dyDescent="0.4">
      <c r="A102" s="7"/>
      <c r="B102" s="84"/>
      <c r="C102" s="85"/>
      <c r="D102" s="85"/>
      <c r="E102" s="85"/>
      <c r="F102" s="85"/>
      <c r="G102" s="85"/>
      <c r="H102" s="85"/>
      <c r="I102" s="85"/>
      <c r="J102" s="85"/>
      <c r="K102" s="85"/>
      <c r="L102" s="85"/>
      <c r="M102" s="85"/>
      <c r="N102" s="85"/>
      <c r="O102" s="85"/>
      <c r="P102" s="85"/>
      <c r="Q102" s="85"/>
      <c r="R102" s="85"/>
      <c r="S102" s="85"/>
      <c r="T102" s="85"/>
      <c r="U102" s="85"/>
      <c r="V102" s="85"/>
      <c r="W102" s="85"/>
      <c r="X102" s="85"/>
      <c r="Y102" s="85"/>
      <c r="Z102" s="85"/>
      <c r="AA102" s="85"/>
      <c r="AB102" s="85"/>
      <c r="AC102" s="85"/>
      <c r="AD102" s="85"/>
      <c r="AE102" s="85"/>
      <c r="AF102" s="85"/>
      <c r="AG102" s="85"/>
      <c r="AH102" s="85"/>
      <c r="AI102" s="85"/>
      <c r="AJ102" s="85"/>
      <c r="AK102" s="85"/>
      <c r="AL102" s="85"/>
      <c r="AM102" s="85"/>
      <c r="AN102" s="85"/>
      <c r="AO102" s="85"/>
      <c r="AP102" s="85"/>
      <c r="AQ102" s="85"/>
      <c r="AR102" s="85"/>
      <c r="AS102" s="85"/>
      <c r="AT102" s="85"/>
      <c r="AU102" s="85"/>
      <c r="AV102" s="85"/>
      <c r="AW102" s="85"/>
      <c r="AX102" s="85"/>
      <c r="AY102" s="86"/>
      <c r="BC102" s="84"/>
      <c r="BD102" s="85"/>
      <c r="BE102" s="85"/>
      <c r="BF102" s="85"/>
      <c r="BG102" s="85"/>
      <c r="BH102" s="85"/>
      <c r="BI102" s="85"/>
      <c r="BJ102" s="85"/>
      <c r="BK102" s="85"/>
      <c r="BL102" s="85"/>
      <c r="BM102" s="85"/>
      <c r="BN102" s="85"/>
      <c r="BO102" s="85"/>
      <c r="BP102" s="85"/>
      <c r="BQ102" s="85"/>
      <c r="BR102" s="85"/>
      <c r="BS102" s="85"/>
      <c r="BT102" s="85"/>
      <c r="BU102" s="85"/>
      <c r="BV102" s="85"/>
      <c r="BW102" s="85"/>
      <c r="BX102" s="85"/>
      <c r="BY102" s="85"/>
      <c r="BZ102" s="85"/>
      <c r="CA102" s="85"/>
      <c r="CB102" s="85"/>
      <c r="CC102" s="85"/>
      <c r="CD102" s="85"/>
      <c r="CE102" s="85"/>
      <c r="CF102" s="85"/>
      <c r="CG102" s="85"/>
      <c r="CH102" s="85"/>
      <c r="CI102" s="85"/>
      <c r="CJ102" s="85"/>
      <c r="CK102" s="85"/>
      <c r="CL102" s="85"/>
      <c r="CM102" s="85"/>
      <c r="CN102" s="85"/>
      <c r="CO102" s="85"/>
      <c r="CP102" s="85"/>
      <c r="CQ102" s="85"/>
      <c r="CR102" s="85"/>
      <c r="CS102" s="85"/>
      <c r="CT102" s="85"/>
      <c r="CU102" s="85"/>
      <c r="CV102" s="85"/>
      <c r="CW102" s="85"/>
      <c r="CX102" s="85"/>
      <c r="CY102" s="86"/>
    </row>
    <row r="103" spans="1:103" x14ac:dyDescent="0.35">
      <c r="A103" s="7"/>
      <c r="B103" s="87"/>
      <c r="C103" s="7"/>
      <c r="D103" s="7"/>
      <c r="E103" s="7"/>
      <c r="F103" s="7"/>
      <c r="G103" s="154" t="s">
        <v>107</v>
      </c>
      <c r="H103" s="155"/>
      <c r="I103" s="155"/>
      <c r="J103" s="155"/>
      <c r="K103" s="155"/>
      <c r="L103" s="155"/>
      <c r="M103" s="155"/>
      <c r="N103" s="155"/>
      <c r="O103" s="155"/>
      <c r="P103" s="155"/>
      <c r="Q103" s="155"/>
      <c r="R103" s="155"/>
      <c r="S103" s="155"/>
      <c r="T103" s="155"/>
      <c r="U103" s="155"/>
      <c r="V103" s="155"/>
      <c r="W103" s="155"/>
      <c r="X103" s="155"/>
      <c r="Y103" s="155"/>
      <c r="Z103" s="155"/>
      <c r="AA103" s="155"/>
      <c r="AB103" s="155"/>
      <c r="AC103" s="155"/>
      <c r="AD103" s="155"/>
      <c r="AE103" s="155"/>
      <c r="AF103" s="155"/>
      <c r="AG103" s="155"/>
      <c r="AH103" s="155"/>
      <c r="AI103" s="155"/>
      <c r="AJ103" s="155"/>
      <c r="AK103" s="155"/>
      <c r="AL103" s="155"/>
      <c r="AM103" s="155"/>
      <c r="AN103" s="155"/>
      <c r="AO103" s="155"/>
      <c r="AP103" s="155"/>
      <c r="AQ103" s="155"/>
      <c r="AR103" s="155"/>
      <c r="AS103" s="155"/>
      <c r="AT103" s="155"/>
      <c r="AU103" s="155"/>
      <c r="AV103" s="156"/>
      <c r="AW103" s="7"/>
      <c r="AX103" s="7"/>
      <c r="AY103" s="88"/>
      <c r="BC103" s="87"/>
      <c r="BD103" s="7"/>
      <c r="BE103" s="7"/>
      <c r="BF103" s="154" t="s">
        <v>108</v>
      </c>
      <c r="BG103" s="155"/>
      <c r="BH103" s="155"/>
      <c r="BI103" s="155"/>
      <c r="BJ103" s="155"/>
      <c r="BK103" s="155"/>
      <c r="BL103" s="155"/>
      <c r="BM103" s="155"/>
      <c r="BN103" s="155"/>
      <c r="BO103" s="155"/>
      <c r="BP103" s="155"/>
      <c r="BQ103" s="155"/>
      <c r="BR103" s="155"/>
      <c r="BS103" s="155"/>
      <c r="BT103" s="155"/>
      <c r="BU103" s="155"/>
      <c r="BV103" s="155"/>
      <c r="BW103" s="155"/>
      <c r="BX103" s="155"/>
      <c r="BY103" s="155"/>
      <c r="BZ103" s="155"/>
      <c r="CA103" s="155"/>
      <c r="CB103" s="155"/>
      <c r="CC103" s="155"/>
      <c r="CD103" s="155"/>
      <c r="CE103" s="155"/>
      <c r="CF103" s="155"/>
      <c r="CG103" s="155"/>
      <c r="CH103" s="155"/>
      <c r="CI103" s="155"/>
      <c r="CJ103" s="155"/>
      <c r="CK103" s="155"/>
      <c r="CL103" s="155"/>
      <c r="CM103" s="155"/>
      <c r="CN103" s="155"/>
      <c r="CO103" s="155"/>
      <c r="CP103" s="155"/>
      <c r="CQ103" s="155"/>
      <c r="CR103" s="155"/>
      <c r="CS103" s="155"/>
      <c r="CT103" s="155"/>
      <c r="CU103" s="156"/>
      <c r="CV103" s="7"/>
      <c r="CW103" s="7"/>
      <c r="CX103" s="7"/>
      <c r="CY103" s="88"/>
    </row>
    <row r="104" spans="1:103" ht="15" thickBot="1" x14ac:dyDescent="0.4">
      <c r="A104" s="7"/>
      <c r="B104" s="87"/>
      <c r="C104" s="7"/>
      <c r="D104" s="7"/>
      <c r="E104" s="7"/>
      <c r="F104" s="7"/>
      <c r="G104" s="157"/>
      <c r="H104" s="158"/>
      <c r="I104" s="158"/>
      <c r="J104" s="158"/>
      <c r="K104" s="158"/>
      <c r="L104" s="158"/>
      <c r="M104" s="158"/>
      <c r="N104" s="158"/>
      <c r="O104" s="158"/>
      <c r="P104" s="158"/>
      <c r="Q104" s="158"/>
      <c r="R104" s="158"/>
      <c r="S104" s="158"/>
      <c r="T104" s="158"/>
      <c r="U104" s="158"/>
      <c r="V104" s="158"/>
      <c r="W104" s="158"/>
      <c r="X104" s="158"/>
      <c r="Y104" s="158"/>
      <c r="Z104" s="158"/>
      <c r="AA104" s="158"/>
      <c r="AB104" s="158"/>
      <c r="AC104" s="158"/>
      <c r="AD104" s="158"/>
      <c r="AE104" s="158"/>
      <c r="AF104" s="158"/>
      <c r="AG104" s="158"/>
      <c r="AH104" s="158"/>
      <c r="AI104" s="158"/>
      <c r="AJ104" s="158"/>
      <c r="AK104" s="158"/>
      <c r="AL104" s="158"/>
      <c r="AM104" s="158"/>
      <c r="AN104" s="158"/>
      <c r="AO104" s="158"/>
      <c r="AP104" s="158"/>
      <c r="AQ104" s="158"/>
      <c r="AR104" s="158"/>
      <c r="AS104" s="158"/>
      <c r="AT104" s="158"/>
      <c r="AU104" s="158"/>
      <c r="AV104" s="159"/>
      <c r="AW104" s="7"/>
      <c r="AX104" s="7"/>
      <c r="AY104" s="88"/>
      <c r="BC104" s="87"/>
      <c r="BD104" s="7"/>
      <c r="BE104" s="7"/>
      <c r="BF104" s="157"/>
      <c r="BG104" s="158"/>
      <c r="BH104" s="158"/>
      <c r="BI104" s="158"/>
      <c r="BJ104" s="158"/>
      <c r="BK104" s="158"/>
      <c r="BL104" s="158"/>
      <c r="BM104" s="158"/>
      <c r="BN104" s="158"/>
      <c r="BO104" s="158"/>
      <c r="BP104" s="158"/>
      <c r="BQ104" s="158"/>
      <c r="BR104" s="158"/>
      <c r="BS104" s="158"/>
      <c r="BT104" s="158"/>
      <c r="BU104" s="158"/>
      <c r="BV104" s="158"/>
      <c r="BW104" s="158"/>
      <c r="BX104" s="158"/>
      <c r="BY104" s="158"/>
      <c r="BZ104" s="158"/>
      <c r="CA104" s="158"/>
      <c r="CB104" s="158"/>
      <c r="CC104" s="158"/>
      <c r="CD104" s="158"/>
      <c r="CE104" s="158"/>
      <c r="CF104" s="158"/>
      <c r="CG104" s="158"/>
      <c r="CH104" s="158"/>
      <c r="CI104" s="158"/>
      <c r="CJ104" s="158"/>
      <c r="CK104" s="158"/>
      <c r="CL104" s="158"/>
      <c r="CM104" s="158"/>
      <c r="CN104" s="158"/>
      <c r="CO104" s="158"/>
      <c r="CP104" s="158"/>
      <c r="CQ104" s="158"/>
      <c r="CR104" s="158"/>
      <c r="CS104" s="158"/>
      <c r="CT104" s="158"/>
      <c r="CU104" s="159"/>
      <c r="CV104" s="7"/>
      <c r="CW104" s="7"/>
      <c r="CX104" s="7"/>
      <c r="CY104" s="88"/>
    </row>
    <row r="105" spans="1:103" x14ac:dyDescent="0.35">
      <c r="A105" s="7"/>
      <c r="B105" s="87"/>
      <c r="C105" s="7"/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  <c r="AA105" s="7"/>
      <c r="AB105" s="7"/>
      <c r="AC105" s="7"/>
      <c r="AD105" s="7"/>
      <c r="AE105" s="7"/>
      <c r="AF105" s="7"/>
      <c r="AG105" s="7"/>
      <c r="AH105" s="7"/>
      <c r="AI105" s="7"/>
      <c r="AJ105" s="7"/>
      <c r="AK105" s="7"/>
      <c r="AL105" s="7"/>
      <c r="AM105" s="7"/>
      <c r="AN105" s="7"/>
      <c r="AO105" s="7"/>
      <c r="AP105" s="7"/>
      <c r="AQ105" s="7"/>
      <c r="AR105" s="7"/>
      <c r="AS105" s="7"/>
      <c r="AT105" s="7"/>
      <c r="AU105" s="7"/>
      <c r="AV105" s="7"/>
      <c r="AW105" s="7"/>
      <c r="AX105" s="7"/>
      <c r="AY105" s="88"/>
      <c r="BC105" s="87"/>
      <c r="BD105" s="7"/>
      <c r="BE105" s="7"/>
      <c r="BF105" s="7"/>
      <c r="BG105" s="7"/>
      <c r="BH105" s="7"/>
      <c r="BI105" s="7"/>
      <c r="BJ105" s="7"/>
      <c r="BK105" s="7"/>
      <c r="BL105" s="7"/>
      <c r="BM105" s="7"/>
      <c r="BN105" s="7"/>
      <c r="BO105" s="7"/>
      <c r="BP105" s="7"/>
      <c r="BQ105" s="7"/>
      <c r="BR105" s="7"/>
      <c r="BS105" s="7"/>
      <c r="BT105" s="7"/>
      <c r="BU105" s="7"/>
      <c r="BV105" s="7"/>
      <c r="BW105" s="7"/>
      <c r="BX105" s="7"/>
      <c r="BY105" s="7"/>
      <c r="BZ105" s="7"/>
      <c r="CA105" s="7"/>
      <c r="CB105" s="7"/>
      <c r="CC105" s="7"/>
      <c r="CD105" s="7"/>
      <c r="CE105" s="7"/>
      <c r="CF105" s="7"/>
      <c r="CG105" s="7"/>
      <c r="CH105" s="7"/>
      <c r="CI105" s="7"/>
      <c r="CJ105" s="7"/>
      <c r="CK105" s="7"/>
      <c r="CL105" s="7"/>
      <c r="CM105" s="7"/>
      <c r="CN105" s="7"/>
      <c r="CO105" s="7"/>
      <c r="CP105" s="7"/>
      <c r="CQ105" s="7"/>
      <c r="CR105" s="7"/>
      <c r="CS105" s="7"/>
      <c r="CT105" s="7"/>
      <c r="CU105" s="7"/>
      <c r="CV105" s="7"/>
      <c r="CW105" s="7"/>
      <c r="CX105" s="7"/>
      <c r="CY105" s="88"/>
    </row>
    <row r="106" spans="1:103" x14ac:dyDescent="0.35">
      <c r="A106" s="7"/>
      <c r="B106" s="87"/>
      <c r="C106" s="7"/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  <c r="AA106" s="7"/>
      <c r="AB106" s="7"/>
      <c r="AC106" s="7"/>
      <c r="AD106" s="7"/>
      <c r="AE106" s="7"/>
      <c r="AF106" s="7"/>
      <c r="AG106" s="7"/>
      <c r="AH106" s="7"/>
      <c r="AI106" s="7"/>
      <c r="AJ106" s="7"/>
      <c r="AK106" s="7"/>
      <c r="AL106" s="7"/>
      <c r="AM106" s="7"/>
      <c r="AN106" s="7"/>
      <c r="AO106" s="7"/>
      <c r="AP106" s="7"/>
      <c r="AQ106" s="7"/>
      <c r="AR106" s="7"/>
      <c r="AS106" s="7"/>
      <c r="AT106" s="7"/>
      <c r="AU106" s="7"/>
      <c r="AV106" s="7"/>
      <c r="AW106" s="7"/>
      <c r="AX106" s="7"/>
      <c r="AY106" s="88"/>
      <c r="BC106" s="87"/>
      <c r="BD106" s="7"/>
      <c r="BE106" s="7"/>
      <c r="BF106" s="7"/>
      <c r="BG106" s="7"/>
      <c r="BH106" s="7"/>
      <c r="BI106" s="7"/>
      <c r="BJ106" s="7"/>
      <c r="BK106" s="7"/>
      <c r="BL106" s="7"/>
      <c r="BM106" s="7"/>
      <c r="BN106" s="7"/>
      <c r="BO106" s="7"/>
      <c r="BP106" s="7"/>
      <c r="BQ106" s="7"/>
      <c r="BR106" s="7"/>
      <c r="BS106" s="7"/>
      <c r="BT106" s="7"/>
      <c r="BU106" s="7"/>
      <c r="BV106" s="7"/>
      <c r="BW106" s="7"/>
      <c r="BX106" s="7"/>
      <c r="BY106" s="7"/>
      <c r="BZ106" s="7"/>
      <c r="CA106" s="7"/>
      <c r="CB106" s="7"/>
      <c r="CC106" s="7"/>
      <c r="CD106" s="7"/>
      <c r="CE106" s="7"/>
      <c r="CF106" s="7"/>
      <c r="CG106" s="7"/>
      <c r="CH106" s="7"/>
      <c r="CI106" s="7"/>
      <c r="CJ106" s="7"/>
      <c r="CK106" s="7"/>
      <c r="CL106" s="7"/>
      <c r="CM106" s="7"/>
      <c r="CN106" s="7"/>
      <c r="CO106" s="7"/>
      <c r="CP106" s="7"/>
      <c r="CQ106" s="7"/>
      <c r="CR106" s="7"/>
      <c r="CS106" s="7"/>
      <c r="CT106" s="7"/>
      <c r="CU106" s="7"/>
      <c r="CV106" s="7"/>
      <c r="CW106" s="7"/>
      <c r="CX106" s="7"/>
      <c r="CY106" s="88"/>
    </row>
    <row r="107" spans="1:103" x14ac:dyDescent="0.35">
      <c r="A107" s="7"/>
      <c r="B107" s="87"/>
      <c r="C107" s="7"/>
      <c r="D107" s="7"/>
      <c r="E107" s="7"/>
      <c r="F107" s="7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88"/>
      <c r="BC107" s="87"/>
      <c r="BD107" s="7"/>
      <c r="BE107" s="7"/>
      <c r="BF107" s="7"/>
      <c r="BG107" s="7"/>
      <c r="BH107" s="7"/>
      <c r="BI107" s="7"/>
      <c r="BJ107" s="7"/>
      <c r="BK107" s="7"/>
      <c r="BL107" s="7"/>
      <c r="BM107" s="7"/>
      <c r="BN107" s="7"/>
      <c r="BO107" s="7"/>
      <c r="BP107" s="7"/>
      <c r="BQ107" s="7"/>
      <c r="BR107" s="7"/>
      <c r="BS107" s="7"/>
      <c r="BT107" s="7"/>
      <c r="BU107" s="7"/>
      <c r="BV107" s="7"/>
      <c r="BW107" s="7"/>
      <c r="BX107" s="7"/>
      <c r="BY107" s="7"/>
      <c r="BZ107" s="7"/>
      <c r="CA107" s="7"/>
      <c r="CB107" s="7"/>
      <c r="CC107" s="7"/>
      <c r="CD107" s="7"/>
      <c r="CE107" s="7"/>
      <c r="CF107" s="7"/>
      <c r="CG107" s="7"/>
      <c r="CH107" s="7"/>
      <c r="CI107" s="7"/>
      <c r="CJ107" s="7"/>
      <c r="CK107" s="7"/>
      <c r="CL107" s="7"/>
      <c r="CM107" s="7"/>
      <c r="CN107" s="7"/>
      <c r="CO107" s="7"/>
      <c r="CP107" s="7"/>
      <c r="CQ107" s="7"/>
      <c r="CR107" s="7"/>
      <c r="CS107" s="7"/>
      <c r="CT107" s="7"/>
      <c r="CU107" s="7"/>
      <c r="CV107" s="7"/>
      <c r="CW107" s="7"/>
      <c r="CX107" s="7"/>
      <c r="CY107" s="88"/>
    </row>
    <row r="108" spans="1:103" x14ac:dyDescent="0.35">
      <c r="A108" s="7"/>
      <c r="B108" s="87"/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  <c r="Z108" s="7"/>
      <c r="AA108" s="7"/>
      <c r="AB108" s="7"/>
      <c r="AC108" s="7"/>
      <c r="AD108" s="7"/>
      <c r="AE108" s="7"/>
      <c r="AF108" s="7"/>
      <c r="AG108" s="7"/>
      <c r="AH108" s="7"/>
      <c r="AI108" s="7"/>
      <c r="AJ108" s="7"/>
      <c r="AK108" s="7"/>
      <c r="AL108" s="7"/>
      <c r="AM108" s="7"/>
      <c r="AN108" s="7"/>
      <c r="AO108" s="7"/>
      <c r="AP108" s="7"/>
      <c r="AQ108" s="7"/>
      <c r="AR108" s="7"/>
      <c r="AS108" s="7"/>
      <c r="AT108" s="7"/>
      <c r="AU108" s="7"/>
      <c r="AV108" s="7"/>
      <c r="AW108" s="7"/>
      <c r="AX108" s="7"/>
      <c r="AY108" s="88"/>
      <c r="BC108" s="87"/>
      <c r="BD108" s="7"/>
      <c r="BE108" s="7"/>
      <c r="BF108" s="7"/>
      <c r="BG108" s="7"/>
      <c r="BH108" s="7"/>
      <c r="BI108" s="7"/>
      <c r="BJ108" s="7"/>
      <c r="BK108" s="7"/>
      <c r="BL108" s="7"/>
      <c r="BM108" s="7"/>
      <c r="BN108" s="7"/>
      <c r="BO108" s="7"/>
      <c r="BP108" s="7"/>
      <c r="BQ108" s="7"/>
      <c r="BR108" s="7"/>
      <c r="BS108" s="7"/>
      <c r="BT108" s="7"/>
      <c r="BU108" s="7"/>
      <c r="BV108" s="7"/>
      <c r="BW108" s="7"/>
      <c r="BX108" s="7"/>
      <c r="BY108" s="7"/>
      <c r="BZ108" s="7"/>
      <c r="CA108" s="7"/>
      <c r="CB108" s="7"/>
      <c r="CC108" s="7"/>
      <c r="CD108" s="7"/>
      <c r="CE108" s="7"/>
      <c r="CF108" s="7"/>
      <c r="CG108" s="7"/>
      <c r="CH108" s="7"/>
      <c r="CI108" s="7"/>
      <c r="CJ108" s="7"/>
      <c r="CK108" s="7"/>
      <c r="CL108" s="7"/>
      <c r="CM108" s="7"/>
      <c r="CN108" s="7"/>
      <c r="CO108" s="7"/>
      <c r="CP108" s="7"/>
      <c r="CQ108" s="7"/>
      <c r="CR108" s="7"/>
      <c r="CS108" s="7"/>
      <c r="CT108" s="7"/>
      <c r="CU108" s="7"/>
      <c r="CV108" s="7"/>
      <c r="CW108" s="7"/>
      <c r="CX108" s="7"/>
      <c r="CY108" s="88"/>
    </row>
    <row r="109" spans="1:103" x14ac:dyDescent="0.35">
      <c r="A109" s="7"/>
      <c r="B109" s="87"/>
      <c r="C109" s="7"/>
      <c r="D109" s="7"/>
      <c r="E109" s="7"/>
      <c r="F109" s="7"/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  <c r="Z109" s="7"/>
      <c r="AA109" s="7"/>
      <c r="AB109" s="7"/>
      <c r="AC109" s="7"/>
      <c r="AD109" s="7"/>
      <c r="AE109" s="7"/>
      <c r="AF109" s="7"/>
      <c r="AG109" s="7"/>
      <c r="AH109" s="7"/>
      <c r="AI109" s="7"/>
      <c r="AJ109" s="7"/>
      <c r="AK109" s="7"/>
      <c r="AL109" s="7"/>
      <c r="AM109" s="7"/>
      <c r="AN109" s="7"/>
      <c r="AO109" s="7"/>
      <c r="AP109" s="7"/>
      <c r="AQ109" s="7"/>
      <c r="AR109" s="7"/>
      <c r="AS109" s="7"/>
      <c r="AT109" s="7"/>
      <c r="AU109" s="7"/>
      <c r="AV109" s="7"/>
      <c r="AW109" s="7"/>
      <c r="AX109" s="7"/>
      <c r="AY109" s="88"/>
      <c r="BC109" s="87"/>
      <c r="BD109" s="7"/>
      <c r="BE109" s="7"/>
      <c r="BF109" s="7"/>
      <c r="BG109" s="7"/>
      <c r="BH109" s="7"/>
      <c r="BI109" s="7"/>
      <c r="BJ109" s="7"/>
      <c r="BK109" s="7"/>
      <c r="BL109" s="7"/>
      <c r="BM109" s="7"/>
      <c r="BN109" s="7"/>
      <c r="BO109" s="7"/>
      <c r="BP109" s="7"/>
      <c r="BQ109" s="7"/>
      <c r="BR109" s="7"/>
      <c r="BS109" s="7"/>
      <c r="BT109" s="7"/>
      <c r="BU109" s="7"/>
      <c r="BV109" s="7"/>
      <c r="BW109" s="7"/>
      <c r="BX109" s="7"/>
      <c r="BY109" s="7"/>
      <c r="BZ109" s="7"/>
      <c r="CA109" s="7"/>
      <c r="CB109" s="7"/>
      <c r="CC109" s="7"/>
      <c r="CD109" s="7"/>
      <c r="CE109" s="7"/>
      <c r="CF109" s="7"/>
      <c r="CG109" s="7"/>
      <c r="CH109" s="7"/>
      <c r="CI109" s="7"/>
      <c r="CJ109" s="7"/>
      <c r="CK109" s="7"/>
      <c r="CL109" s="7"/>
      <c r="CM109" s="7"/>
      <c r="CN109" s="7"/>
      <c r="CO109" s="7"/>
      <c r="CP109" s="7"/>
      <c r="CQ109" s="7"/>
      <c r="CR109" s="7"/>
      <c r="CS109" s="7"/>
      <c r="CT109" s="7"/>
      <c r="CU109" s="7"/>
      <c r="CV109" s="7"/>
      <c r="CW109" s="7"/>
      <c r="CX109" s="7"/>
      <c r="CY109" s="88"/>
    </row>
    <row r="110" spans="1:103" x14ac:dyDescent="0.35">
      <c r="A110" s="7"/>
      <c r="B110" s="8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  <c r="Z110" s="7"/>
      <c r="AA110" s="7"/>
      <c r="AB110" s="7"/>
      <c r="AC110" s="7"/>
      <c r="AD110" s="7"/>
      <c r="AE110" s="7"/>
      <c r="AF110" s="7"/>
      <c r="AG110" s="7"/>
      <c r="AH110" s="7"/>
      <c r="AI110" s="7"/>
      <c r="AJ110" s="7"/>
      <c r="AK110" s="7"/>
      <c r="AL110" s="7"/>
      <c r="AM110" s="7"/>
      <c r="AN110" s="7"/>
      <c r="AO110" s="7"/>
      <c r="AP110" s="7"/>
      <c r="AQ110" s="7"/>
      <c r="AR110" s="7"/>
      <c r="AS110" s="7"/>
      <c r="AT110" s="7"/>
      <c r="AU110" s="7"/>
      <c r="AV110" s="7"/>
      <c r="AW110" s="7"/>
      <c r="AX110" s="7"/>
      <c r="AY110" s="88"/>
      <c r="BC110" s="87"/>
      <c r="BD110" s="7"/>
      <c r="BE110" s="7"/>
      <c r="BF110" s="7"/>
      <c r="BG110" s="7"/>
      <c r="BH110" s="7"/>
      <c r="BI110" s="7"/>
      <c r="BJ110" s="7"/>
      <c r="BK110" s="7"/>
      <c r="BL110" s="7"/>
      <c r="BM110" s="7"/>
      <c r="BN110" s="7"/>
      <c r="BO110" s="7"/>
      <c r="BP110" s="7"/>
      <c r="BQ110" s="7"/>
      <c r="BR110" s="7"/>
      <c r="BS110" s="7"/>
      <c r="BT110" s="7"/>
      <c r="BU110" s="7"/>
      <c r="BV110" s="7"/>
      <c r="BW110" s="7"/>
      <c r="BX110" s="7"/>
      <c r="BY110" s="7"/>
      <c r="BZ110" s="7"/>
      <c r="CA110" s="7"/>
      <c r="CB110" s="7"/>
      <c r="CC110" s="7"/>
      <c r="CD110" s="7"/>
      <c r="CE110" s="7"/>
      <c r="CF110" s="7"/>
      <c r="CG110" s="7"/>
      <c r="CH110" s="7"/>
      <c r="CI110" s="7"/>
      <c r="CJ110" s="7"/>
      <c r="CK110" s="7"/>
      <c r="CL110" s="7"/>
      <c r="CM110" s="7"/>
      <c r="CN110" s="7"/>
      <c r="CO110" s="7"/>
      <c r="CP110" s="7"/>
      <c r="CQ110" s="7"/>
      <c r="CR110" s="7"/>
      <c r="CS110" s="7"/>
      <c r="CT110" s="7"/>
      <c r="CU110" s="7"/>
      <c r="CV110" s="7"/>
      <c r="CW110" s="7"/>
      <c r="CX110" s="7"/>
      <c r="CY110" s="88"/>
    </row>
    <row r="111" spans="1:103" x14ac:dyDescent="0.35">
      <c r="A111" s="7"/>
      <c r="B111" s="87"/>
      <c r="C111" s="7"/>
      <c r="D111" s="7"/>
      <c r="E111" s="7"/>
      <c r="F111" s="7"/>
      <c r="G111" s="7"/>
      <c r="H111" s="7"/>
      <c r="I111" s="7"/>
      <c r="J111" s="7"/>
      <c r="K111" s="7"/>
      <c r="L111" s="7"/>
      <c r="M111" s="7"/>
      <c r="N111" s="7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  <c r="Z111" s="7"/>
      <c r="AA111" s="7"/>
      <c r="AB111" s="7"/>
      <c r="AC111" s="7"/>
      <c r="AD111" s="7"/>
      <c r="AE111" s="7"/>
      <c r="AF111" s="7"/>
      <c r="AG111" s="7"/>
      <c r="AH111" s="7"/>
      <c r="AI111" s="7"/>
      <c r="AJ111" s="7"/>
      <c r="AK111" s="7"/>
      <c r="AL111" s="7"/>
      <c r="AM111" s="7"/>
      <c r="AN111" s="7"/>
      <c r="AO111" s="7"/>
      <c r="AP111" s="7"/>
      <c r="AQ111" s="7"/>
      <c r="AR111" s="7"/>
      <c r="AS111" s="7"/>
      <c r="AT111" s="7"/>
      <c r="AU111" s="7"/>
      <c r="AV111" s="7"/>
      <c r="AW111" s="7"/>
      <c r="AX111" s="7"/>
      <c r="AY111" s="88"/>
      <c r="BC111" s="87"/>
      <c r="BD111" s="7"/>
      <c r="BE111" s="7"/>
      <c r="BF111" s="7"/>
      <c r="BG111" s="7"/>
      <c r="BH111" s="7"/>
      <c r="BI111" s="7"/>
      <c r="BJ111" s="7"/>
      <c r="BK111" s="7"/>
      <c r="BL111" s="7"/>
      <c r="BM111" s="7"/>
      <c r="BN111" s="7"/>
      <c r="BO111" s="7"/>
      <c r="BP111" s="7"/>
      <c r="BQ111" s="7"/>
      <c r="BR111" s="7"/>
      <c r="BS111" s="7"/>
      <c r="BT111" s="7"/>
      <c r="BU111" s="7"/>
      <c r="BV111" s="7"/>
      <c r="BW111" s="7"/>
      <c r="BX111" s="7"/>
      <c r="BY111" s="7"/>
      <c r="BZ111" s="7"/>
      <c r="CA111" s="7"/>
      <c r="CB111" s="7"/>
      <c r="CC111" s="7"/>
      <c r="CD111" s="7"/>
      <c r="CE111" s="7"/>
      <c r="CF111" s="7"/>
      <c r="CG111" s="7"/>
      <c r="CH111" s="7"/>
      <c r="CI111" s="7"/>
      <c r="CJ111" s="7"/>
      <c r="CK111" s="7"/>
      <c r="CL111" s="7"/>
      <c r="CM111" s="7"/>
      <c r="CN111" s="7"/>
      <c r="CO111" s="7"/>
      <c r="CP111" s="7"/>
      <c r="CQ111" s="7"/>
      <c r="CR111" s="7"/>
      <c r="CS111" s="7"/>
      <c r="CT111" s="7"/>
      <c r="CU111" s="7"/>
      <c r="CV111" s="7"/>
      <c r="CW111" s="7"/>
      <c r="CX111" s="7"/>
      <c r="CY111" s="88"/>
    </row>
    <row r="112" spans="1:103" x14ac:dyDescent="0.35">
      <c r="A112" s="7"/>
      <c r="B112" s="87"/>
      <c r="C112" s="7"/>
      <c r="D112" s="7"/>
      <c r="E112" s="7"/>
      <c r="F112" s="7"/>
      <c r="G112" s="7"/>
      <c r="H112" s="7"/>
      <c r="I112" s="7"/>
      <c r="J112" s="7"/>
      <c r="K112" s="7"/>
      <c r="L112" s="7"/>
      <c r="M112" s="7"/>
      <c r="N112" s="7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/>
      <c r="Z112" s="7"/>
      <c r="AA112" s="7"/>
      <c r="AB112" s="7"/>
      <c r="AC112" s="7"/>
      <c r="AD112" s="7"/>
      <c r="AE112" s="7"/>
      <c r="AF112" s="7"/>
      <c r="AG112" s="7"/>
      <c r="AH112" s="7"/>
      <c r="AI112" s="7"/>
      <c r="AJ112" s="7"/>
      <c r="AK112" s="7"/>
      <c r="AL112" s="7"/>
      <c r="AM112" s="7"/>
      <c r="AN112" s="7"/>
      <c r="AO112" s="7"/>
      <c r="AP112" s="7"/>
      <c r="AQ112" s="7"/>
      <c r="AR112" s="7"/>
      <c r="AS112" s="7"/>
      <c r="AT112" s="7"/>
      <c r="AU112" s="7"/>
      <c r="AV112" s="7"/>
      <c r="AW112" s="7"/>
      <c r="AX112" s="7"/>
      <c r="AY112" s="88"/>
      <c r="BC112" s="87"/>
      <c r="BD112" s="7"/>
      <c r="BE112" s="7"/>
      <c r="BF112" s="7"/>
      <c r="BG112" s="7"/>
      <c r="BH112" s="7"/>
      <c r="BI112" s="7"/>
      <c r="BJ112" s="7"/>
      <c r="BK112" s="7"/>
      <c r="BL112" s="7"/>
      <c r="BM112" s="7"/>
      <c r="BN112" s="7"/>
      <c r="BO112" s="7"/>
      <c r="BP112" s="7"/>
      <c r="BQ112" s="7"/>
      <c r="BR112" s="7"/>
      <c r="BS112" s="7"/>
      <c r="BT112" s="7"/>
      <c r="BU112" s="7"/>
      <c r="BV112" s="7"/>
      <c r="BW112" s="7"/>
      <c r="BX112" s="7"/>
      <c r="BY112" s="7"/>
      <c r="BZ112" s="7"/>
      <c r="CA112" s="7"/>
      <c r="CB112" s="7"/>
      <c r="CC112" s="7"/>
      <c r="CD112" s="7"/>
      <c r="CE112" s="7"/>
      <c r="CF112" s="7"/>
      <c r="CG112" s="7"/>
      <c r="CH112" s="7"/>
      <c r="CI112" s="7"/>
      <c r="CJ112" s="7"/>
      <c r="CK112" s="7"/>
      <c r="CL112" s="7"/>
      <c r="CM112" s="7"/>
      <c r="CN112" s="7"/>
      <c r="CO112" s="7"/>
      <c r="CP112" s="7"/>
      <c r="CQ112" s="7"/>
      <c r="CR112" s="7"/>
      <c r="CS112" s="7"/>
      <c r="CT112" s="7"/>
      <c r="CU112" s="7"/>
      <c r="CV112" s="7"/>
      <c r="CW112" s="7"/>
      <c r="CX112" s="7"/>
      <c r="CY112" s="88"/>
    </row>
    <row r="113" spans="1:103" x14ac:dyDescent="0.35">
      <c r="A113" s="7"/>
      <c r="B113" s="87"/>
      <c r="C113" s="7"/>
      <c r="D113" s="7"/>
      <c r="E113" s="7"/>
      <c r="F113" s="7"/>
      <c r="G113" s="7"/>
      <c r="H113" s="7"/>
      <c r="I113" s="7"/>
      <c r="J113" s="7"/>
      <c r="K113" s="7"/>
      <c r="L113" s="7"/>
      <c r="M113" s="7"/>
      <c r="N113" s="7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/>
      <c r="Z113" s="7"/>
      <c r="AA113" s="7"/>
      <c r="AB113" s="7"/>
      <c r="AC113" s="7"/>
      <c r="AD113" s="7"/>
      <c r="AE113" s="7"/>
      <c r="AF113" s="7"/>
      <c r="AG113" s="7"/>
      <c r="AH113" s="7"/>
      <c r="AI113" s="7"/>
      <c r="AJ113" s="7"/>
      <c r="AK113" s="7"/>
      <c r="AL113" s="7"/>
      <c r="AM113" s="7"/>
      <c r="AN113" s="7"/>
      <c r="AO113" s="7"/>
      <c r="AP113" s="7"/>
      <c r="AQ113" s="7"/>
      <c r="AR113" s="7"/>
      <c r="AS113" s="7"/>
      <c r="AT113" s="7"/>
      <c r="AU113" s="7"/>
      <c r="AV113" s="7"/>
      <c r="AW113" s="7"/>
      <c r="AX113" s="7"/>
      <c r="AY113" s="88"/>
      <c r="BC113" s="87"/>
      <c r="BD113" s="7"/>
      <c r="BE113" s="7"/>
      <c r="BF113" s="7"/>
      <c r="BG113" s="7"/>
      <c r="BH113" s="7"/>
      <c r="BI113" s="7"/>
      <c r="BJ113" s="7"/>
      <c r="BK113" s="7"/>
      <c r="BL113" s="7"/>
      <c r="BM113" s="7"/>
      <c r="BN113" s="7"/>
      <c r="BO113" s="7"/>
      <c r="BP113" s="7"/>
      <c r="BQ113" s="7"/>
      <c r="BR113" s="7"/>
      <c r="BS113" s="7"/>
      <c r="BT113" s="7"/>
      <c r="BU113" s="7"/>
      <c r="BV113" s="7"/>
      <c r="BW113" s="7"/>
      <c r="BX113" s="7"/>
      <c r="BY113" s="7"/>
      <c r="BZ113" s="7"/>
      <c r="CA113" s="7"/>
      <c r="CB113" s="7"/>
      <c r="CC113" s="7"/>
      <c r="CD113" s="7"/>
      <c r="CE113" s="7"/>
      <c r="CF113" s="7"/>
      <c r="CG113" s="7"/>
      <c r="CH113" s="7"/>
      <c r="CI113" s="7"/>
      <c r="CJ113" s="7"/>
      <c r="CK113" s="7"/>
      <c r="CL113" s="7"/>
      <c r="CM113" s="7"/>
      <c r="CN113" s="7"/>
      <c r="CO113" s="7"/>
      <c r="CP113" s="7"/>
      <c r="CQ113" s="7"/>
      <c r="CR113" s="7"/>
      <c r="CS113" s="7"/>
      <c r="CT113" s="7"/>
      <c r="CU113" s="7"/>
      <c r="CV113" s="7"/>
      <c r="CW113" s="7"/>
      <c r="CX113" s="7"/>
      <c r="CY113" s="88"/>
    </row>
    <row r="114" spans="1:103" x14ac:dyDescent="0.35">
      <c r="A114" s="7"/>
      <c r="B114" s="87"/>
      <c r="C114" s="7"/>
      <c r="D114" s="7"/>
      <c r="E114" s="7"/>
      <c r="F114" s="7"/>
      <c r="G114" s="7"/>
      <c r="H114" s="7"/>
      <c r="I114" s="7"/>
      <c r="J114" s="7"/>
      <c r="K114" s="7"/>
      <c r="L114" s="7"/>
      <c r="M114" s="7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  <c r="Z114" s="7"/>
      <c r="AA114" s="7"/>
      <c r="AB114" s="7"/>
      <c r="AC114" s="7"/>
      <c r="AD114" s="7"/>
      <c r="AE114" s="7"/>
      <c r="AF114" s="7"/>
      <c r="AG114" s="7"/>
      <c r="AH114" s="7"/>
      <c r="AI114" s="7"/>
      <c r="AJ114" s="7"/>
      <c r="AK114" s="7"/>
      <c r="AL114" s="7"/>
      <c r="AM114" s="7"/>
      <c r="AN114" s="7"/>
      <c r="AO114" s="7"/>
      <c r="AP114" s="7"/>
      <c r="AQ114" s="7"/>
      <c r="AR114" s="7"/>
      <c r="AS114" s="7"/>
      <c r="AT114" s="7"/>
      <c r="AU114" s="7"/>
      <c r="AV114" s="7"/>
      <c r="AW114" s="7"/>
      <c r="AX114" s="7"/>
      <c r="AY114" s="88"/>
      <c r="BC114" s="87"/>
      <c r="BD114" s="7"/>
      <c r="BE114" s="7"/>
      <c r="BF114" s="7"/>
      <c r="BG114" s="7"/>
      <c r="BH114" s="7"/>
      <c r="BI114" s="7"/>
      <c r="BJ114" s="7"/>
      <c r="BK114" s="7"/>
      <c r="BL114" s="7"/>
      <c r="BM114" s="7"/>
      <c r="BN114" s="7"/>
      <c r="BO114" s="7"/>
      <c r="BP114" s="7"/>
      <c r="BQ114" s="7"/>
      <c r="BR114" s="7"/>
      <c r="BS114" s="7"/>
      <c r="BT114" s="7"/>
      <c r="BU114" s="7"/>
      <c r="BV114" s="7"/>
      <c r="BW114" s="7"/>
      <c r="BX114" s="7"/>
      <c r="BY114" s="7"/>
      <c r="BZ114" s="7"/>
      <c r="CA114" s="7"/>
      <c r="CB114" s="7"/>
      <c r="CC114" s="7"/>
      <c r="CD114" s="7"/>
      <c r="CE114" s="7"/>
      <c r="CF114" s="7"/>
      <c r="CG114" s="7"/>
      <c r="CH114" s="7"/>
      <c r="CI114" s="7"/>
      <c r="CJ114" s="7"/>
      <c r="CK114" s="7"/>
      <c r="CL114" s="7"/>
      <c r="CM114" s="7"/>
      <c r="CN114" s="7"/>
      <c r="CO114" s="7"/>
      <c r="CP114" s="7"/>
      <c r="CQ114" s="7"/>
      <c r="CR114" s="7"/>
      <c r="CS114" s="7"/>
      <c r="CT114" s="7"/>
      <c r="CU114" s="7"/>
      <c r="CV114" s="7"/>
      <c r="CW114" s="7"/>
      <c r="CX114" s="7"/>
      <c r="CY114" s="88"/>
    </row>
    <row r="115" spans="1:103" x14ac:dyDescent="0.35">
      <c r="A115" s="7"/>
      <c r="B115" s="87"/>
      <c r="C115" s="7"/>
      <c r="D115" s="7"/>
      <c r="E115" s="7"/>
      <c r="F115" s="7"/>
      <c r="G115" s="7"/>
      <c r="H115" s="7"/>
      <c r="I115" s="7"/>
      <c r="J115" s="7"/>
      <c r="K115" s="7"/>
      <c r="L115" s="7"/>
      <c r="M115" s="7"/>
      <c r="N115" s="7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  <c r="Z115" s="7"/>
      <c r="AA115" s="7"/>
      <c r="AB115" s="7"/>
      <c r="AC115" s="7"/>
      <c r="AD115" s="7"/>
      <c r="AE115" s="7"/>
      <c r="AF115" s="7"/>
      <c r="AG115" s="7"/>
      <c r="AH115" s="7"/>
      <c r="AI115" s="7"/>
      <c r="AJ115" s="7"/>
      <c r="AK115" s="7"/>
      <c r="AL115" s="7"/>
      <c r="AM115" s="7"/>
      <c r="AN115" s="7"/>
      <c r="AO115" s="7"/>
      <c r="AP115" s="7"/>
      <c r="AQ115" s="7"/>
      <c r="AR115" s="7"/>
      <c r="AS115" s="7"/>
      <c r="AT115" s="7"/>
      <c r="AU115" s="7"/>
      <c r="AV115" s="7"/>
      <c r="AW115" s="7"/>
      <c r="AX115" s="7"/>
      <c r="AY115" s="88"/>
      <c r="BC115" s="87"/>
      <c r="BD115" s="7"/>
      <c r="BE115" s="7"/>
      <c r="BF115" s="7"/>
      <c r="BG115" s="7"/>
      <c r="BH115" s="7"/>
      <c r="BI115" s="7"/>
      <c r="BJ115" s="7"/>
      <c r="BK115" s="7"/>
      <c r="BL115" s="7"/>
      <c r="BM115" s="7"/>
      <c r="BN115" s="7"/>
      <c r="BO115" s="7"/>
      <c r="BP115" s="7"/>
      <c r="BQ115" s="7"/>
      <c r="BR115" s="7"/>
      <c r="BS115" s="7"/>
      <c r="BT115" s="7"/>
      <c r="BU115" s="7"/>
      <c r="BV115" s="7"/>
      <c r="BW115" s="7"/>
      <c r="BX115" s="7"/>
      <c r="BY115" s="7"/>
      <c r="BZ115" s="7"/>
      <c r="CA115" s="7"/>
      <c r="CB115" s="7"/>
      <c r="CC115" s="7"/>
      <c r="CD115" s="7"/>
      <c r="CE115" s="7"/>
      <c r="CF115" s="7"/>
      <c r="CG115" s="7"/>
      <c r="CH115" s="7"/>
      <c r="CI115" s="7"/>
      <c r="CJ115" s="7"/>
      <c r="CK115" s="7"/>
      <c r="CL115" s="7"/>
      <c r="CM115" s="7"/>
      <c r="CN115" s="7"/>
      <c r="CO115" s="7"/>
      <c r="CP115" s="7"/>
      <c r="CQ115" s="7"/>
      <c r="CR115" s="7"/>
      <c r="CS115" s="7"/>
      <c r="CT115" s="7"/>
      <c r="CU115" s="7"/>
      <c r="CV115" s="7"/>
      <c r="CW115" s="7"/>
      <c r="CX115" s="7"/>
      <c r="CY115" s="88"/>
    </row>
    <row r="116" spans="1:103" x14ac:dyDescent="0.35">
      <c r="A116" s="7"/>
      <c r="B116" s="87"/>
      <c r="C116" s="7"/>
      <c r="D116" s="7"/>
      <c r="E116" s="7"/>
      <c r="F116" s="7"/>
      <c r="G116" s="7"/>
      <c r="H116" s="7"/>
      <c r="I116" s="7"/>
      <c r="J116" s="7"/>
      <c r="K116" s="7"/>
      <c r="L116" s="7"/>
      <c r="M116" s="7"/>
      <c r="N116" s="7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  <c r="Z116" s="7"/>
      <c r="AA116" s="7"/>
      <c r="AB116" s="7"/>
      <c r="AC116" s="7"/>
      <c r="AD116" s="7"/>
      <c r="AE116" s="7"/>
      <c r="AF116" s="7"/>
      <c r="AG116" s="7"/>
      <c r="AH116" s="7"/>
      <c r="AI116" s="7"/>
      <c r="AJ116" s="7"/>
      <c r="AK116" s="7"/>
      <c r="AL116" s="7"/>
      <c r="AM116" s="7"/>
      <c r="AN116" s="7"/>
      <c r="AO116" s="7"/>
      <c r="AP116" s="7"/>
      <c r="AQ116" s="7"/>
      <c r="AR116" s="7"/>
      <c r="AS116" s="7"/>
      <c r="AT116" s="7"/>
      <c r="AU116" s="7"/>
      <c r="AV116" s="7"/>
      <c r="AW116" s="7"/>
      <c r="AX116" s="7"/>
      <c r="AY116" s="88"/>
      <c r="BC116" s="87"/>
      <c r="BD116" s="7"/>
      <c r="BE116" s="7"/>
      <c r="BF116" s="7"/>
      <c r="BG116" s="7"/>
      <c r="BH116" s="7"/>
      <c r="BI116" s="7"/>
      <c r="BJ116" s="7"/>
      <c r="BK116" s="7"/>
      <c r="BL116" s="7"/>
      <c r="BM116" s="7"/>
      <c r="BN116" s="7"/>
      <c r="BO116" s="7"/>
      <c r="BP116" s="7"/>
      <c r="BQ116" s="7"/>
      <c r="BR116" s="7"/>
      <c r="BS116" s="7"/>
      <c r="BT116" s="7"/>
      <c r="BU116" s="7"/>
      <c r="BV116" s="7"/>
      <c r="BW116" s="7"/>
      <c r="BX116" s="7"/>
      <c r="BY116" s="7"/>
      <c r="BZ116" s="7"/>
      <c r="CA116" s="7"/>
      <c r="CB116" s="7"/>
      <c r="CC116" s="7"/>
      <c r="CD116" s="7"/>
      <c r="CE116" s="7"/>
      <c r="CF116" s="7"/>
      <c r="CG116" s="7"/>
      <c r="CH116" s="7"/>
      <c r="CI116" s="7"/>
      <c r="CJ116" s="7"/>
      <c r="CK116" s="7"/>
      <c r="CL116" s="7"/>
      <c r="CM116" s="7"/>
      <c r="CN116" s="7"/>
      <c r="CO116" s="7"/>
      <c r="CP116" s="7"/>
      <c r="CQ116" s="7"/>
      <c r="CR116" s="7"/>
      <c r="CS116" s="7"/>
      <c r="CT116" s="7"/>
      <c r="CU116" s="7"/>
      <c r="CV116" s="7"/>
      <c r="CW116" s="7"/>
      <c r="CX116" s="7"/>
      <c r="CY116" s="88"/>
    </row>
    <row r="117" spans="1:103" x14ac:dyDescent="0.35">
      <c r="A117" s="7"/>
      <c r="B117" s="87"/>
      <c r="C117" s="7"/>
      <c r="D117" s="7"/>
      <c r="E117" s="7"/>
      <c r="F117" s="7"/>
      <c r="G117" s="7"/>
      <c r="H117" s="7"/>
      <c r="I117" s="7"/>
      <c r="J117" s="7"/>
      <c r="K117" s="7"/>
      <c r="L117" s="7"/>
      <c r="M117" s="7"/>
      <c r="N117" s="7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  <c r="Z117" s="7"/>
      <c r="AA117" s="7"/>
      <c r="AB117" s="7"/>
      <c r="AC117" s="7"/>
      <c r="AD117" s="7"/>
      <c r="AE117" s="7"/>
      <c r="AF117" s="7"/>
      <c r="AG117" s="7"/>
      <c r="AH117" s="7"/>
      <c r="AI117" s="7"/>
      <c r="AJ117" s="7"/>
      <c r="AK117" s="7"/>
      <c r="AL117" s="7"/>
      <c r="AM117" s="7"/>
      <c r="AN117" s="7"/>
      <c r="AO117" s="7"/>
      <c r="AP117" s="7"/>
      <c r="AQ117" s="7"/>
      <c r="AR117" s="7"/>
      <c r="AS117" s="7"/>
      <c r="AT117" s="7"/>
      <c r="AU117" s="7"/>
      <c r="AV117" s="7"/>
      <c r="AW117" s="7"/>
      <c r="AX117" s="7"/>
      <c r="AY117" s="88"/>
      <c r="BC117" s="87"/>
      <c r="BD117" s="7"/>
      <c r="BE117" s="7"/>
      <c r="BF117" s="7"/>
      <c r="BG117" s="7"/>
      <c r="BH117" s="7"/>
      <c r="BI117" s="7"/>
      <c r="BJ117" s="7"/>
      <c r="BK117" s="7"/>
      <c r="BL117" s="7"/>
      <c r="BM117" s="7"/>
      <c r="BN117" s="7"/>
      <c r="BO117" s="7"/>
      <c r="BP117" s="7"/>
      <c r="BQ117" s="7"/>
      <c r="BR117" s="7"/>
      <c r="BS117" s="7"/>
      <c r="BT117" s="7"/>
      <c r="BU117" s="7"/>
      <c r="BV117" s="7"/>
      <c r="BW117" s="7"/>
      <c r="BX117" s="7"/>
      <c r="BY117" s="7"/>
      <c r="BZ117" s="7"/>
      <c r="CA117" s="7"/>
      <c r="CB117" s="7"/>
      <c r="CC117" s="7"/>
      <c r="CD117" s="7"/>
      <c r="CE117" s="7"/>
      <c r="CF117" s="7"/>
      <c r="CG117" s="7"/>
      <c r="CH117" s="7"/>
      <c r="CI117" s="7"/>
      <c r="CJ117" s="7"/>
      <c r="CK117" s="7"/>
      <c r="CL117" s="7"/>
      <c r="CM117" s="7"/>
      <c r="CN117" s="7"/>
      <c r="CO117" s="7"/>
      <c r="CP117" s="7"/>
      <c r="CQ117" s="7"/>
      <c r="CR117" s="7"/>
      <c r="CS117" s="7"/>
      <c r="CT117" s="7"/>
      <c r="CU117" s="7"/>
      <c r="CV117" s="7"/>
      <c r="CW117" s="7"/>
      <c r="CX117" s="7"/>
      <c r="CY117" s="88"/>
    </row>
    <row r="118" spans="1:103" x14ac:dyDescent="0.35">
      <c r="A118" s="7"/>
      <c r="B118" s="87"/>
      <c r="C118" s="7"/>
      <c r="D118" s="7"/>
      <c r="E118" s="7"/>
      <c r="F118" s="7"/>
      <c r="G118" s="7"/>
      <c r="H118" s="7"/>
      <c r="I118" s="7"/>
      <c r="J118" s="7"/>
      <c r="K118" s="7"/>
      <c r="L118" s="7"/>
      <c r="M118" s="7"/>
      <c r="N118" s="7"/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7"/>
      <c r="Z118" s="7"/>
      <c r="AA118" s="7"/>
      <c r="AB118" s="7"/>
      <c r="AC118" s="7"/>
      <c r="AD118" s="7"/>
      <c r="AE118" s="7"/>
      <c r="AF118" s="7"/>
      <c r="AG118" s="7"/>
      <c r="AH118" s="7"/>
      <c r="AI118" s="7"/>
      <c r="AJ118" s="7"/>
      <c r="AK118" s="7"/>
      <c r="AL118" s="7"/>
      <c r="AM118" s="7"/>
      <c r="AN118" s="7"/>
      <c r="AO118" s="7"/>
      <c r="AP118" s="7"/>
      <c r="AQ118" s="7"/>
      <c r="AR118" s="7"/>
      <c r="AS118" s="7"/>
      <c r="AT118" s="7"/>
      <c r="AU118" s="7"/>
      <c r="AV118" s="7"/>
      <c r="AW118" s="7"/>
      <c r="AX118" s="7"/>
      <c r="AY118" s="88"/>
      <c r="BC118" s="87"/>
      <c r="BD118" s="7"/>
      <c r="BE118" s="7"/>
      <c r="BF118" s="7"/>
      <c r="BG118" s="7"/>
      <c r="BH118" s="7"/>
      <c r="BI118" s="7"/>
      <c r="BJ118" s="7"/>
      <c r="BK118" s="7"/>
      <c r="BL118" s="7"/>
      <c r="BM118" s="7"/>
      <c r="BN118" s="7"/>
      <c r="BO118" s="7"/>
      <c r="BP118" s="7"/>
      <c r="BQ118" s="7"/>
      <c r="BR118" s="7"/>
      <c r="BS118" s="7"/>
      <c r="BT118" s="7"/>
      <c r="BU118" s="7"/>
      <c r="BV118" s="7"/>
      <c r="BW118" s="7"/>
      <c r="BX118" s="7"/>
      <c r="BY118" s="7"/>
      <c r="BZ118" s="7"/>
      <c r="CA118" s="7"/>
      <c r="CB118" s="7"/>
      <c r="CC118" s="7"/>
      <c r="CD118" s="7"/>
      <c r="CE118" s="7"/>
      <c r="CF118" s="7"/>
      <c r="CG118" s="7"/>
      <c r="CH118" s="7"/>
      <c r="CI118" s="7"/>
      <c r="CJ118" s="7"/>
      <c r="CK118" s="7"/>
      <c r="CL118" s="7"/>
      <c r="CM118" s="7"/>
      <c r="CN118" s="7"/>
      <c r="CO118" s="7"/>
      <c r="CP118" s="7"/>
      <c r="CQ118" s="7"/>
      <c r="CR118" s="7"/>
      <c r="CS118" s="7"/>
      <c r="CT118" s="7"/>
      <c r="CU118" s="7"/>
      <c r="CV118" s="7"/>
      <c r="CW118" s="7"/>
      <c r="CX118" s="7"/>
      <c r="CY118" s="88"/>
    </row>
    <row r="119" spans="1:103" x14ac:dyDescent="0.35">
      <c r="A119" s="7"/>
      <c r="B119" s="87"/>
      <c r="C119" s="7"/>
      <c r="D119" s="7"/>
      <c r="E119" s="7"/>
      <c r="F119" s="7"/>
      <c r="G119" s="7"/>
      <c r="H119" s="7"/>
      <c r="I119" s="7"/>
      <c r="J119" s="7"/>
      <c r="K119" s="7"/>
      <c r="L119" s="7"/>
      <c r="M119" s="7"/>
      <c r="N119" s="7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  <c r="Z119" s="7"/>
      <c r="AA119" s="7"/>
      <c r="AB119" s="7"/>
      <c r="AC119" s="7"/>
      <c r="AD119" s="7"/>
      <c r="AE119" s="7"/>
      <c r="AF119" s="7"/>
      <c r="AG119" s="7"/>
      <c r="AH119" s="7"/>
      <c r="AI119" s="7"/>
      <c r="AJ119" s="7"/>
      <c r="AK119" s="7"/>
      <c r="AL119" s="7"/>
      <c r="AM119" s="7"/>
      <c r="AN119" s="7"/>
      <c r="AO119" s="7"/>
      <c r="AP119" s="7"/>
      <c r="AQ119" s="7"/>
      <c r="AR119" s="7"/>
      <c r="AS119" s="7"/>
      <c r="AT119" s="7"/>
      <c r="AU119" s="7"/>
      <c r="AV119" s="7"/>
      <c r="AW119" s="7"/>
      <c r="AX119" s="7"/>
      <c r="AY119" s="88"/>
      <c r="BC119" s="87"/>
      <c r="BD119" s="7"/>
      <c r="BE119" s="7"/>
      <c r="BF119" s="7"/>
      <c r="BG119" s="7"/>
      <c r="BH119" s="7"/>
      <c r="BI119" s="7"/>
      <c r="BJ119" s="7"/>
      <c r="BK119" s="7"/>
      <c r="BL119" s="7"/>
      <c r="BM119" s="7"/>
      <c r="BN119" s="7"/>
      <c r="BO119" s="7"/>
      <c r="BP119" s="7"/>
      <c r="BQ119" s="7"/>
      <c r="BR119" s="7"/>
      <c r="BS119" s="7"/>
      <c r="BT119" s="7"/>
      <c r="BU119" s="7"/>
      <c r="BV119" s="7"/>
      <c r="BW119" s="7"/>
      <c r="BX119" s="7"/>
      <c r="BY119" s="7"/>
      <c r="BZ119" s="7"/>
      <c r="CA119" s="7"/>
      <c r="CB119" s="7"/>
      <c r="CC119" s="7"/>
      <c r="CD119" s="7"/>
      <c r="CE119" s="7"/>
      <c r="CF119" s="7"/>
      <c r="CG119" s="7"/>
      <c r="CH119" s="7"/>
      <c r="CI119" s="7"/>
      <c r="CJ119" s="7"/>
      <c r="CK119" s="7"/>
      <c r="CL119" s="7"/>
      <c r="CM119" s="7"/>
      <c r="CN119" s="7"/>
      <c r="CO119" s="7"/>
      <c r="CP119" s="7"/>
      <c r="CQ119" s="7"/>
      <c r="CR119" s="7"/>
      <c r="CS119" s="7"/>
      <c r="CT119" s="7"/>
      <c r="CU119" s="7"/>
      <c r="CV119" s="7"/>
      <c r="CW119" s="7"/>
      <c r="CX119" s="7"/>
      <c r="CY119" s="88"/>
    </row>
    <row r="120" spans="1:103" x14ac:dyDescent="0.35">
      <c r="A120" s="7"/>
      <c r="B120" s="87"/>
      <c r="C120" s="7"/>
      <c r="D120" s="7"/>
      <c r="E120" s="7"/>
      <c r="F120" s="7"/>
      <c r="G120" s="7"/>
      <c r="H120" s="7"/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  <c r="Z120" s="7"/>
      <c r="AA120" s="7"/>
      <c r="AB120" s="7"/>
      <c r="AC120" s="7"/>
      <c r="AD120" s="7"/>
      <c r="AE120" s="7"/>
      <c r="AF120" s="7"/>
      <c r="AG120" s="7"/>
      <c r="AH120" s="7"/>
      <c r="AI120" s="7"/>
      <c r="AJ120" s="7"/>
      <c r="AK120" s="7"/>
      <c r="AL120" s="7"/>
      <c r="AM120" s="7"/>
      <c r="AN120" s="7"/>
      <c r="AO120" s="7"/>
      <c r="AP120" s="7"/>
      <c r="AQ120" s="7"/>
      <c r="AR120" s="7"/>
      <c r="AS120" s="7"/>
      <c r="AT120" s="7"/>
      <c r="AU120" s="7"/>
      <c r="AV120" s="7"/>
      <c r="AW120" s="7"/>
      <c r="AX120" s="7"/>
      <c r="AY120" s="88"/>
      <c r="BC120" s="87"/>
      <c r="BD120" s="7"/>
      <c r="BE120" s="7"/>
      <c r="BF120" s="7"/>
      <c r="BG120" s="7"/>
      <c r="BH120" s="7"/>
      <c r="BI120" s="7"/>
      <c r="BJ120" s="7"/>
      <c r="BK120" s="7"/>
      <c r="BL120" s="7"/>
      <c r="BM120" s="7"/>
      <c r="BN120" s="7"/>
      <c r="BO120" s="7"/>
      <c r="BP120" s="7"/>
      <c r="BQ120" s="7"/>
      <c r="BR120" s="7"/>
      <c r="BS120" s="7"/>
      <c r="BT120" s="7"/>
      <c r="BU120" s="7"/>
      <c r="BV120" s="7"/>
      <c r="BW120" s="7"/>
      <c r="BX120" s="7"/>
      <c r="BY120" s="7"/>
      <c r="BZ120" s="7"/>
      <c r="CA120" s="7"/>
      <c r="CB120" s="7"/>
      <c r="CC120" s="7"/>
      <c r="CD120" s="7"/>
      <c r="CE120" s="7"/>
      <c r="CF120" s="7"/>
      <c r="CG120" s="7"/>
      <c r="CH120" s="7"/>
      <c r="CI120" s="7"/>
      <c r="CJ120" s="7"/>
      <c r="CK120" s="7"/>
      <c r="CL120" s="7"/>
      <c r="CM120" s="7"/>
      <c r="CN120" s="7"/>
      <c r="CO120" s="7"/>
      <c r="CP120" s="7"/>
      <c r="CQ120" s="7"/>
      <c r="CR120" s="7"/>
      <c r="CS120" s="7"/>
      <c r="CT120" s="7"/>
      <c r="CU120" s="7"/>
      <c r="CV120" s="7"/>
      <c r="CW120" s="7"/>
      <c r="CX120" s="7"/>
      <c r="CY120" s="88"/>
    </row>
    <row r="121" spans="1:103" x14ac:dyDescent="0.35">
      <c r="A121" s="7"/>
      <c r="B121" s="87"/>
      <c r="C121" s="7"/>
      <c r="D121" s="7"/>
      <c r="E121" s="7"/>
      <c r="F121" s="7"/>
      <c r="G121" s="7"/>
      <c r="H121" s="7"/>
      <c r="I121" s="7"/>
      <c r="J121" s="7"/>
      <c r="K121" s="7"/>
      <c r="L121" s="7"/>
      <c r="M121" s="7"/>
      <c r="N121" s="7"/>
      <c r="O121" s="7"/>
      <c r="P121" s="7"/>
      <c r="Q121" s="7"/>
      <c r="R121" s="7"/>
      <c r="S121" s="7"/>
      <c r="T121" s="7"/>
      <c r="U121" s="7"/>
      <c r="V121" s="7"/>
      <c r="W121" s="7"/>
      <c r="X121" s="7"/>
      <c r="Y121" s="7"/>
      <c r="Z121" s="7"/>
      <c r="AA121" s="7"/>
      <c r="AB121" s="7"/>
      <c r="AC121" s="7"/>
      <c r="AD121" s="7"/>
      <c r="AE121" s="7"/>
      <c r="AF121" s="7"/>
      <c r="AG121" s="7"/>
      <c r="AH121" s="7"/>
      <c r="AI121" s="7"/>
      <c r="AJ121" s="7"/>
      <c r="AK121" s="7"/>
      <c r="AL121" s="7"/>
      <c r="AM121" s="7"/>
      <c r="AN121" s="7"/>
      <c r="AO121" s="7"/>
      <c r="AP121" s="7"/>
      <c r="AQ121" s="7"/>
      <c r="AR121" s="7"/>
      <c r="AS121" s="7"/>
      <c r="AT121" s="7"/>
      <c r="AU121" s="7"/>
      <c r="AV121" s="7"/>
      <c r="AW121" s="7"/>
      <c r="AX121" s="7"/>
      <c r="AY121" s="88"/>
      <c r="BC121" s="87"/>
      <c r="BD121" s="7"/>
      <c r="BE121" s="7"/>
      <c r="BF121" s="7"/>
      <c r="BG121" s="7"/>
      <c r="BH121" s="7"/>
      <c r="BI121" s="7"/>
      <c r="BJ121" s="7"/>
      <c r="BK121" s="7"/>
      <c r="BL121" s="7"/>
      <c r="BM121" s="7"/>
      <c r="BN121" s="7"/>
      <c r="BO121" s="7"/>
      <c r="BP121" s="7"/>
      <c r="BQ121" s="7"/>
      <c r="BR121" s="7"/>
      <c r="BS121" s="7"/>
      <c r="BT121" s="7"/>
      <c r="BU121" s="7"/>
      <c r="BV121" s="7"/>
      <c r="BW121" s="7"/>
      <c r="BX121" s="7"/>
      <c r="BY121" s="7"/>
      <c r="BZ121" s="7"/>
      <c r="CA121" s="7"/>
      <c r="CB121" s="7"/>
      <c r="CC121" s="7"/>
      <c r="CD121" s="7"/>
      <c r="CE121" s="7"/>
      <c r="CF121" s="7"/>
      <c r="CG121" s="7"/>
      <c r="CH121" s="7"/>
      <c r="CI121" s="7"/>
      <c r="CJ121" s="7"/>
      <c r="CK121" s="7"/>
      <c r="CL121" s="7"/>
      <c r="CM121" s="7"/>
      <c r="CN121" s="7"/>
      <c r="CO121" s="7"/>
      <c r="CP121" s="7"/>
      <c r="CQ121" s="7"/>
      <c r="CR121" s="7"/>
      <c r="CS121" s="7"/>
      <c r="CT121" s="7"/>
      <c r="CU121" s="7"/>
      <c r="CV121" s="7"/>
      <c r="CW121" s="7"/>
      <c r="CX121" s="7"/>
      <c r="CY121" s="88"/>
    </row>
    <row r="122" spans="1:103" x14ac:dyDescent="0.35">
      <c r="A122" s="7"/>
      <c r="B122" s="87"/>
      <c r="C122" s="7"/>
      <c r="D122" s="7"/>
      <c r="E122" s="7"/>
      <c r="F122" s="7"/>
      <c r="G122" s="7"/>
      <c r="H122" s="7"/>
      <c r="I122" s="7"/>
      <c r="J122" s="7"/>
      <c r="K122" s="7"/>
      <c r="L122" s="7"/>
      <c r="M122" s="7"/>
      <c r="N122" s="7"/>
      <c r="O122" s="7"/>
      <c r="P122" s="7"/>
      <c r="Q122" s="7"/>
      <c r="R122" s="7"/>
      <c r="S122" s="7"/>
      <c r="T122" s="7"/>
      <c r="U122" s="7"/>
      <c r="V122" s="7"/>
      <c r="W122" s="7"/>
      <c r="X122" s="7"/>
      <c r="Y122" s="7"/>
      <c r="Z122" s="7"/>
      <c r="AA122" s="7"/>
      <c r="AB122" s="7"/>
      <c r="AC122" s="7"/>
      <c r="AD122" s="7"/>
      <c r="AE122" s="7"/>
      <c r="AF122" s="7"/>
      <c r="AG122" s="7"/>
      <c r="AH122" s="7"/>
      <c r="AI122" s="7"/>
      <c r="AJ122" s="7"/>
      <c r="AK122" s="7"/>
      <c r="AL122" s="7"/>
      <c r="AM122" s="7"/>
      <c r="AN122" s="7"/>
      <c r="AO122" s="7"/>
      <c r="AP122" s="7"/>
      <c r="AQ122" s="7"/>
      <c r="AR122" s="7"/>
      <c r="AS122" s="7"/>
      <c r="AT122" s="7"/>
      <c r="AU122" s="7"/>
      <c r="AV122" s="7"/>
      <c r="AW122" s="7"/>
      <c r="AX122" s="7"/>
      <c r="AY122" s="88"/>
      <c r="BC122" s="87"/>
      <c r="BD122" s="7"/>
      <c r="BE122" s="7"/>
      <c r="BF122" s="7"/>
      <c r="BG122" s="7"/>
      <c r="BH122" s="7"/>
      <c r="BI122" s="7"/>
      <c r="BJ122" s="7"/>
      <c r="BK122" s="7"/>
      <c r="BL122" s="7"/>
      <c r="BM122" s="7"/>
      <c r="BN122" s="7"/>
      <c r="BO122" s="7"/>
      <c r="BP122" s="7"/>
      <c r="BQ122" s="7"/>
      <c r="BR122" s="7"/>
      <c r="BS122" s="7"/>
      <c r="BT122" s="7"/>
      <c r="BU122" s="7"/>
      <c r="BV122" s="7"/>
      <c r="BW122" s="7"/>
      <c r="BX122" s="7"/>
      <c r="BY122" s="7"/>
      <c r="BZ122" s="7"/>
      <c r="CA122" s="7"/>
      <c r="CB122" s="7"/>
      <c r="CC122" s="7"/>
      <c r="CD122" s="7"/>
      <c r="CE122" s="7"/>
      <c r="CF122" s="7"/>
      <c r="CG122" s="7"/>
      <c r="CH122" s="7"/>
      <c r="CI122" s="7"/>
      <c r="CJ122" s="7"/>
      <c r="CK122" s="7"/>
      <c r="CL122" s="7"/>
      <c r="CM122" s="7"/>
      <c r="CN122" s="7"/>
      <c r="CO122" s="7"/>
      <c r="CP122" s="7"/>
      <c r="CQ122" s="7"/>
      <c r="CR122" s="7"/>
      <c r="CS122" s="7"/>
      <c r="CT122" s="7"/>
      <c r="CU122" s="7"/>
      <c r="CV122" s="7"/>
      <c r="CW122" s="7"/>
      <c r="CX122" s="7"/>
      <c r="CY122" s="88"/>
    </row>
    <row r="123" spans="1:103" x14ac:dyDescent="0.35">
      <c r="A123" s="7"/>
      <c r="B123" s="87"/>
      <c r="C123" s="7"/>
      <c r="D123" s="7"/>
      <c r="E123" s="7"/>
      <c r="F123" s="7"/>
      <c r="G123" s="7"/>
      <c r="H123" s="7"/>
      <c r="I123" s="7"/>
      <c r="J123" s="7"/>
      <c r="K123" s="7"/>
      <c r="L123" s="7"/>
      <c r="M123" s="7"/>
      <c r="N123" s="7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  <c r="Z123" s="7"/>
      <c r="AA123" s="7"/>
      <c r="AB123" s="7"/>
      <c r="AC123" s="7"/>
      <c r="AD123" s="7"/>
      <c r="AE123" s="7"/>
      <c r="AF123" s="7"/>
      <c r="AG123" s="7"/>
      <c r="AH123" s="7"/>
      <c r="AI123" s="7"/>
      <c r="AJ123" s="7"/>
      <c r="AK123" s="7"/>
      <c r="AL123" s="7"/>
      <c r="AM123" s="7"/>
      <c r="AN123" s="7"/>
      <c r="AO123" s="7"/>
      <c r="AP123" s="7"/>
      <c r="AQ123" s="7"/>
      <c r="AR123" s="7"/>
      <c r="AS123" s="7"/>
      <c r="AT123" s="7"/>
      <c r="AU123" s="7"/>
      <c r="AV123" s="7"/>
      <c r="AW123" s="7"/>
      <c r="AX123" s="7"/>
      <c r="AY123" s="88"/>
      <c r="BC123" s="87"/>
      <c r="BD123" s="7"/>
      <c r="BE123" s="7"/>
      <c r="BF123" s="7"/>
      <c r="BG123" s="7"/>
      <c r="BH123" s="7"/>
      <c r="BI123" s="7"/>
      <c r="BJ123" s="7"/>
      <c r="BK123" s="7"/>
      <c r="BL123" s="7"/>
      <c r="BM123" s="7"/>
      <c r="BN123" s="7"/>
      <c r="BO123" s="7"/>
      <c r="BP123" s="7"/>
      <c r="BQ123" s="7"/>
      <c r="BR123" s="7"/>
      <c r="BS123" s="7"/>
      <c r="BT123" s="7"/>
      <c r="BU123" s="7"/>
      <c r="BV123" s="7"/>
      <c r="BW123" s="7"/>
      <c r="BX123" s="7"/>
      <c r="BY123" s="7"/>
      <c r="BZ123" s="7"/>
      <c r="CA123" s="7"/>
      <c r="CB123" s="7"/>
      <c r="CC123" s="7"/>
      <c r="CD123" s="7"/>
      <c r="CE123" s="7"/>
      <c r="CF123" s="7"/>
      <c r="CG123" s="7"/>
      <c r="CH123" s="7"/>
      <c r="CI123" s="7"/>
      <c r="CJ123" s="7"/>
      <c r="CK123" s="7"/>
      <c r="CL123" s="7"/>
      <c r="CM123" s="7"/>
      <c r="CN123" s="7"/>
      <c r="CO123" s="7"/>
      <c r="CP123" s="7"/>
      <c r="CQ123" s="7"/>
      <c r="CR123" s="7"/>
      <c r="CS123" s="7"/>
      <c r="CT123" s="7"/>
      <c r="CU123" s="7"/>
      <c r="CV123" s="7"/>
      <c r="CW123" s="7"/>
      <c r="CX123" s="7"/>
      <c r="CY123" s="88"/>
    </row>
    <row r="124" spans="1:103" x14ac:dyDescent="0.35">
      <c r="A124" s="7"/>
      <c r="B124" s="87"/>
      <c r="C124" s="7"/>
      <c r="D124" s="7"/>
      <c r="E124" s="7"/>
      <c r="F124" s="7"/>
      <c r="G124" s="7"/>
      <c r="H124" s="7"/>
      <c r="I124" s="7"/>
      <c r="J124" s="7"/>
      <c r="K124" s="7"/>
      <c r="L124" s="7"/>
      <c r="M124" s="7"/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  <c r="Z124" s="7"/>
      <c r="AA124" s="7"/>
      <c r="AB124" s="7"/>
      <c r="AC124" s="7"/>
      <c r="AD124" s="7"/>
      <c r="AE124" s="7"/>
      <c r="AF124" s="7"/>
      <c r="AG124" s="7"/>
      <c r="AH124" s="7"/>
      <c r="AI124" s="7"/>
      <c r="AJ124" s="7"/>
      <c r="AK124" s="7"/>
      <c r="AL124" s="7"/>
      <c r="AM124" s="7"/>
      <c r="AN124" s="7"/>
      <c r="AO124" s="7"/>
      <c r="AP124" s="7"/>
      <c r="AQ124" s="7"/>
      <c r="AR124" s="7"/>
      <c r="AS124" s="7"/>
      <c r="AT124" s="7"/>
      <c r="AU124" s="7"/>
      <c r="AV124" s="7"/>
      <c r="AW124" s="7"/>
      <c r="AX124" s="7"/>
      <c r="AY124" s="88"/>
      <c r="BC124" s="87"/>
      <c r="BD124" s="7"/>
      <c r="BE124" s="7"/>
      <c r="BF124" s="7"/>
      <c r="BG124" s="7"/>
      <c r="BH124" s="7"/>
      <c r="BI124" s="7"/>
      <c r="BJ124" s="7"/>
      <c r="BK124" s="7"/>
      <c r="BL124" s="7"/>
      <c r="BM124" s="7"/>
      <c r="BN124" s="7"/>
      <c r="BO124" s="7"/>
      <c r="BP124" s="7"/>
      <c r="BQ124" s="7"/>
      <c r="BR124" s="7"/>
      <c r="BS124" s="7"/>
      <c r="BT124" s="7"/>
      <c r="BU124" s="7"/>
      <c r="BV124" s="7"/>
      <c r="BW124" s="7"/>
      <c r="BX124" s="7"/>
      <c r="BY124" s="7"/>
      <c r="BZ124" s="7"/>
      <c r="CA124" s="7"/>
      <c r="CB124" s="7"/>
      <c r="CC124" s="7"/>
      <c r="CD124" s="7"/>
      <c r="CE124" s="7"/>
      <c r="CF124" s="7"/>
      <c r="CG124" s="7"/>
      <c r="CH124" s="7"/>
      <c r="CI124" s="7"/>
      <c r="CJ124" s="7"/>
      <c r="CK124" s="7"/>
      <c r="CL124" s="7"/>
      <c r="CM124" s="7"/>
      <c r="CN124" s="7"/>
      <c r="CO124" s="7"/>
      <c r="CP124" s="7"/>
      <c r="CQ124" s="7"/>
      <c r="CR124" s="7"/>
      <c r="CS124" s="7"/>
      <c r="CT124" s="7"/>
      <c r="CU124" s="7"/>
      <c r="CV124" s="7"/>
      <c r="CW124" s="7"/>
      <c r="CX124" s="7"/>
      <c r="CY124" s="88"/>
    </row>
    <row r="125" spans="1:103" x14ac:dyDescent="0.35">
      <c r="A125" s="7"/>
      <c r="B125" s="87"/>
      <c r="C125" s="7"/>
      <c r="D125" s="7"/>
      <c r="E125" s="7"/>
      <c r="F125" s="7"/>
      <c r="G125" s="7"/>
      <c r="H125" s="7"/>
      <c r="I125" s="7"/>
      <c r="J125" s="7"/>
      <c r="K125" s="7"/>
      <c r="L125" s="7"/>
      <c r="M125" s="7"/>
      <c r="N125" s="7"/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7"/>
      <c r="Z125" s="7"/>
      <c r="AA125" s="7"/>
      <c r="AB125" s="7"/>
      <c r="AC125" s="7"/>
      <c r="AD125" s="7"/>
      <c r="AE125" s="7"/>
      <c r="AF125" s="7"/>
      <c r="AG125" s="7"/>
      <c r="AH125" s="7"/>
      <c r="AI125" s="7"/>
      <c r="AJ125" s="7"/>
      <c r="AK125" s="7"/>
      <c r="AL125" s="7"/>
      <c r="AM125" s="7"/>
      <c r="AN125" s="7"/>
      <c r="AO125" s="7"/>
      <c r="AP125" s="7"/>
      <c r="AQ125" s="7"/>
      <c r="AR125" s="7"/>
      <c r="AS125" s="7"/>
      <c r="AT125" s="7"/>
      <c r="AU125" s="7"/>
      <c r="AV125" s="7"/>
      <c r="AW125" s="7"/>
      <c r="AX125" s="7"/>
      <c r="AY125" s="88"/>
      <c r="BC125" s="87"/>
      <c r="BD125" s="7"/>
      <c r="BE125" s="7"/>
      <c r="BF125" s="7"/>
      <c r="BG125" s="7"/>
      <c r="BH125" s="7"/>
      <c r="BI125" s="7"/>
      <c r="BJ125" s="7"/>
      <c r="BK125" s="7"/>
      <c r="BL125" s="7"/>
      <c r="BM125" s="7"/>
      <c r="BN125" s="7"/>
      <c r="BO125" s="7"/>
      <c r="BP125" s="7"/>
      <c r="BQ125" s="7"/>
      <c r="BR125" s="7"/>
      <c r="BS125" s="7"/>
      <c r="BT125" s="7"/>
      <c r="BU125" s="7"/>
      <c r="BV125" s="7"/>
      <c r="BW125" s="7"/>
      <c r="BX125" s="7"/>
      <c r="BY125" s="7"/>
      <c r="BZ125" s="7"/>
      <c r="CA125" s="7"/>
      <c r="CB125" s="7"/>
      <c r="CC125" s="7"/>
      <c r="CD125" s="7"/>
      <c r="CE125" s="7"/>
      <c r="CF125" s="7"/>
      <c r="CG125" s="7"/>
      <c r="CH125" s="7"/>
      <c r="CI125" s="7"/>
      <c r="CJ125" s="7"/>
      <c r="CK125" s="7"/>
      <c r="CL125" s="7"/>
      <c r="CM125" s="7"/>
      <c r="CN125" s="7"/>
      <c r="CO125" s="7"/>
      <c r="CP125" s="7"/>
      <c r="CQ125" s="7"/>
      <c r="CR125" s="7"/>
      <c r="CS125" s="7"/>
      <c r="CT125" s="7"/>
      <c r="CU125" s="7"/>
      <c r="CV125" s="7"/>
      <c r="CW125" s="7"/>
      <c r="CX125" s="7"/>
      <c r="CY125" s="88"/>
    </row>
    <row r="126" spans="1:103" x14ac:dyDescent="0.35">
      <c r="A126" s="7"/>
      <c r="B126" s="87"/>
      <c r="C126" s="7"/>
      <c r="D126" s="7"/>
      <c r="E126" s="7"/>
      <c r="F126" s="7"/>
      <c r="G126" s="7"/>
      <c r="H126" s="7"/>
      <c r="I126" s="7"/>
      <c r="J126" s="7"/>
      <c r="K126" s="7"/>
      <c r="L126" s="7"/>
      <c r="M126" s="7"/>
      <c r="N126" s="7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  <c r="Z126" s="7"/>
      <c r="AA126" s="7"/>
      <c r="AB126" s="7"/>
      <c r="AC126" s="7"/>
      <c r="AD126" s="7"/>
      <c r="AE126" s="7"/>
      <c r="AF126" s="7"/>
      <c r="AG126" s="7"/>
      <c r="AH126" s="7"/>
      <c r="AI126" s="7"/>
      <c r="AJ126" s="7"/>
      <c r="AK126" s="7"/>
      <c r="AL126" s="7"/>
      <c r="AM126" s="7"/>
      <c r="AN126" s="7"/>
      <c r="AO126" s="7"/>
      <c r="AP126" s="7"/>
      <c r="AQ126" s="7"/>
      <c r="AR126" s="7"/>
      <c r="AS126" s="7"/>
      <c r="AT126" s="7"/>
      <c r="AU126" s="7"/>
      <c r="AV126" s="7"/>
      <c r="AW126" s="7"/>
      <c r="AX126" s="7"/>
      <c r="AY126" s="88"/>
      <c r="BC126" s="87"/>
      <c r="BD126" s="7"/>
      <c r="BE126" s="7"/>
      <c r="BF126" s="7"/>
      <c r="BG126" s="7"/>
      <c r="BH126" s="7"/>
      <c r="BI126" s="7"/>
      <c r="BJ126" s="7"/>
      <c r="BK126" s="7"/>
      <c r="BL126" s="7"/>
      <c r="BM126" s="7"/>
      <c r="BN126" s="7"/>
      <c r="BO126" s="7"/>
      <c r="BP126" s="7"/>
      <c r="BQ126" s="7"/>
      <c r="BR126" s="7"/>
      <c r="BS126" s="7"/>
      <c r="BT126" s="7"/>
      <c r="BU126" s="7"/>
      <c r="BV126" s="7"/>
      <c r="BW126" s="7"/>
      <c r="BX126" s="7"/>
      <c r="BY126" s="7"/>
      <c r="BZ126" s="7"/>
      <c r="CA126" s="7"/>
      <c r="CB126" s="7"/>
      <c r="CC126" s="7"/>
      <c r="CD126" s="7"/>
      <c r="CE126" s="7"/>
      <c r="CF126" s="7"/>
      <c r="CG126" s="7"/>
      <c r="CH126" s="7"/>
      <c r="CI126" s="7"/>
      <c r="CJ126" s="7"/>
      <c r="CK126" s="7"/>
      <c r="CL126" s="7"/>
      <c r="CM126" s="7"/>
      <c r="CN126" s="7"/>
      <c r="CO126" s="7"/>
      <c r="CP126" s="7"/>
      <c r="CQ126" s="7"/>
      <c r="CR126" s="7"/>
      <c r="CS126" s="7"/>
      <c r="CT126" s="7"/>
      <c r="CU126" s="7"/>
      <c r="CV126" s="7"/>
      <c r="CW126" s="7"/>
      <c r="CX126" s="7"/>
      <c r="CY126" s="88"/>
    </row>
    <row r="127" spans="1:103" x14ac:dyDescent="0.35">
      <c r="A127" s="7"/>
      <c r="B127" s="87"/>
      <c r="C127" s="7"/>
      <c r="D127" s="7"/>
      <c r="E127" s="7"/>
      <c r="F127" s="7"/>
      <c r="G127" s="7"/>
      <c r="H127" s="7"/>
      <c r="I127" s="7"/>
      <c r="J127" s="7"/>
      <c r="K127" s="7"/>
      <c r="L127" s="7"/>
      <c r="M127" s="7"/>
      <c r="N127" s="7"/>
      <c r="O127" s="7"/>
      <c r="P127" s="7"/>
      <c r="Q127" s="7"/>
      <c r="R127" s="7"/>
      <c r="S127" s="7"/>
      <c r="T127" s="7"/>
      <c r="U127" s="7"/>
      <c r="V127" s="7"/>
      <c r="W127" s="7"/>
      <c r="X127" s="7"/>
      <c r="Y127" s="7"/>
      <c r="Z127" s="7"/>
      <c r="AA127" s="7"/>
      <c r="AB127" s="7"/>
      <c r="AC127" s="7"/>
      <c r="AD127" s="7"/>
      <c r="AE127" s="7"/>
      <c r="AF127" s="7"/>
      <c r="AG127" s="7"/>
      <c r="AH127" s="7"/>
      <c r="AI127" s="7"/>
      <c r="AJ127" s="7"/>
      <c r="AK127" s="7"/>
      <c r="AL127" s="7"/>
      <c r="AM127" s="7"/>
      <c r="AN127" s="7"/>
      <c r="AO127" s="7"/>
      <c r="AP127" s="7"/>
      <c r="AQ127" s="7"/>
      <c r="AR127" s="7"/>
      <c r="AS127" s="7"/>
      <c r="AT127" s="7"/>
      <c r="AU127" s="7"/>
      <c r="AV127" s="7"/>
      <c r="AW127" s="7"/>
      <c r="AX127" s="7"/>
      <c r="AY127" s="88"/>
      <c r="BC127" s="87"/>
      <c r="BD127" s="7"/>
      <c r="BE127" s="7"/>
      <c r="BF127" s="7"/>
      <c r="BG127" s="7"/>
      <c r="BH127" s="7"/>
      <c r="BI127" s="7"/>
      <c r="BJ127" s="7"/>
      <c r="BK127" s="7"/>
      <c r="BL127" s="7"/>
      <c r="BM127" s="7"/>
      <c r="BN127" s="7"/>
      <c r="BO127" s="7"/>
      <c r="BP127" s="7"/>
      <c r="BQ127" s="7"/>
      <c r="BR127" s="7"/>
      <c r="BS127" s="7"/>
      <c r="BT127" s="7"/>
      <c r="BU127" s="7"/>
      <c r="BV127" s="7"/>
      <c r="BW127" s="7"/>
      <c r="BX127" s="7"/>
      <c r="BY127" s="7"/>
      <c r="BZ127" s="7"/>
      <c r="CA127" s="7"/>
      <c r="CB127" s="7"/>
      <c r="CC127" s="7"/>
      <c r="CD127" s="7"/>
      <c r="CE127" s="7"/>
      <c r="CF127" s="7"/>
      <c r="CG127" s="7"/>
      <c r="CH127" s="7"/>
      <c r="CI127" s="7"/>
      <c r="CJ127" s="7"/>
      <c r="CK127" s="7"/>
      <c r="CL127" s="7"/>
      <c r="CM127" s="7"/>
      <c r="CN127" s="7"/>
      <c r="CO127" s="7"/>
      <c r="CP127" s="7"/>
      <c r="CQ127" s="7"/>
      <c r="CR127" s="7"/>
      <c r="CS127" s="7"/>
      <c r="CT127" s="7"/>
      <c r="CU127" s="7"/>
      <c r="CV127" s="7"/>
      <c r="CW127" s="7"/>
      <c r="CX127" s="7"/>
      <c r="CY127" s="88"/>
    </row>
    <row r="128" spans="1:103" x14ac:dyDescent="0.35">
      <c r="A128" s="7"/>
      <c r="B128" s="87"/>
      <c r="C128" s="7"/>
      <c r="D128" s="7"/>
      <c r="E128" s="7"/>
      <c r="F128" s="7"/>
      <c r="G128" s="7"/>
      <c r="H128" s="7"/>
      <c r="I128" s="7"/>
      <c r="J128" s="7"/>
      <c r="K128" s="7"/>
      <c r="L128" s="7"/>
      <c r="M128" s="7"/>
      <c r="N128" s="7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/>
      <c r="Z128" s="7"/>
      <c r="AA128" s="7"/>
      <c r="AB128" s="7"/>
      <c r="AC128" s="7"/>
      <c r="AD128" s="7"/>
      <c r="AE128" s="7"/>
      <c r="AF128" s="7"/>
      <c r="AG128" s="7"/>
      <c r="AH128" s="7"/>
      <c r="AI128" s="7"/>
      <c r="AJ128" s="7"/>
      <c r="AK128" s="7"/>
      <c r="AL128" s="7"/>
      <c r="AM128" s="7"/>
      <c r="AN128" s="7"/>
      <c r="AO128" s="7"/>
      <c r="AP128" s="7"/>
      <c r="AQ128" s="7"/>
      <c r="AR128" s="7"/>
      <c r="AS128" s="7"/>
      <c r="AT128" s="7"/>
      <c r="AU128" s="7"/>
      <c r="AV128" s="7"/>
      <c r="AW128" s="7"/>
      <c r="AX128" s="7"/>
      <c r="AY128" s="88"/>
      <c r="BC128" s="87"/>
      <c r="BD128" s="7"/>
      <c r="BE128" s="7"/>
      <c r="BF128" s="7"/>
      <c r="BG128" s="7"/>
      <c r="BH128" s="7"/>
      <c r="BI128" s="7"/>
      <c r="BJ128" s="7"/>
      <c r="BK128" s="7"/>
      <c r="BL128" s="7"/>
      <c r="BM128" s="7"/>
      <c r="BN128" s="7"/>
      <c r="BO128" s="7"/>
      <c r="BP128" s="7"/>
      <c r="BQ128" s="7"/>
      <c r="BR128" s="7"/>
      <c r="BS128" s="7"/>
      <c r="BT128" s="7"/>
      <c r="BU128" s="7"/>
      <c r="BV128" s="7"/>
      <c r="BW128" s="7"/>
      <c r="BX128" s="7"/>
      <c r="BY128" s="7"/>
      <c r="BZ128" s="7"/>
      <c r="CA128" s="7"/>
      <c r="CB128" s="7"/>
      <c r="CC128" s="7"/>
      <c r="CD128" s="7"/>
      <c r="CE128" s="7"/>
      <c r="CF128" s="7"/>
      <c r="CG128" s="7"/>
      <c r="CH128" s="7"/>
      <c r="CI128" s="7"/>
      <c r="CJ128" s="7"/>
      <c r="CK128" s="7"/>
      <c r="CL128" s="7"/>
      <c r="CM128" s="7"/>
      <c r="CN128" s="7"/>
      <c r="CO128" s="7"/>
      <c r="CP128" s="7"/>
      <c r="CQ128" s="7"/>
      <c r="CR128" s="7"/>
      <c r="CS128" s="7"/>
      <c r="CT128" s="7"/>
      <c r="CU128" s="7"/>
      <c r="CV128" s="7"/>
      <c r="CW128" s="7"/>
      <c r="CX128" s="7"/>
      <c r="CY128" s="88"/>
    </row>
    <row r="129" spans="1:103" x14ac:dyDescent="0.35">
      <c r="A129" s="7"/>
      <c r="B129" s="87"/>
      <c r="C129" s="7"/>
      <c r="D129" s="7"/>
      <c r="E129" s="7"/>
      <c r="F129" s="7"/>
      <c r="G129" s="7"/>
      <c r="H129" s="7"/>
      <c r="I129" s="7"/>
      <c r="J129" s="7"/>
      <c r="K129" s="7"/>
      <c r="L129" s="7"/>
      <c r="M129" s="7"/>
      <c r="N129" s="7"/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7"/>
      <c r="Z129" s="7"/>
      <c r="AA129" s="7"/>
      <c r="AB129" s="7"/>
      <c r="AC129" s="7"/>
      <c r="AD129" s="7"/>
      <c r="AE129" s="7"/>
      <c r="AF129" s="7"/>
      <c r="AG129" s="7"/>
      <c r="AH129" s="7"/>
      <c r="AI129" s="7"/>
      <c r="AJ129" s="7"/>
      <c r="AK129" s="7"/>
      <c r="AL129" s="7"/>
      <c r="AM129" s="7"/>
      <c r="AN129" s="7"/>
      <c r="AO129" s="7"/>
      <c r="AP129" s="7"/>
      <c r="AQ129" s="7"/>
      <c r="AR129" s="7"/>
      <c r="AS129" s="7"/>
      <c r="AT129" s="7"/>
      <c r="AU129" s="7"/>
      <c r="AV129" s="7"/>
      <c r="AW129" s="7"/>
      <c r="AX129" s="7"/>
      <c r="AY129" s="88"/>
      <c r="BC129" s="87"/>
      <c r="BD129" s="7"/>
      <c r="BE129" s="7"/>
      <c r="BF129" s="7"/>
      <c r="BG129" s="7"/>
      <c r="BH129" s="7"/>
      <c r="BI129" s="7"/>
      <c r="BJ129" s="7"/>
      <c r="BK129" s="7"/>
      <c r="BL129" s="7"/>
      <c r="BM129" s="7"/>
      <c r="BN129" s="7"/>
      <c r="BO129" s="7"/>
      <c r="BP129" s="7"/>
      <c r="BQ129" s="7"/>
      <c r="BR129" s="7"/>
      <c r="BS129" s="7"/>
      <c r="BT129" s="7"/>
      <c r="BU129" s="7"/>
      <c r="BV129" s="7"/>
      <c r="BW129" s="7"/>
      <c r="BX129" s="7"/>
      <c r="BY129" s="7"/>
      <c r="BZ129" s="7"/>
      <c r="CA129" s="7"/>
      <c r="CB129" s="7"/>
      <c r="CC129" s="7"/>
      <c r="CD129" s="7"/>
      <c r="CE129" s="7"/>
      <c r="CF129" s="7"/>
      <c r="CG129" s="7"/>
      <c r="CH129" s="7"/>
      <c r="CI129" s="7"/>
      <c r="CJ129" s="7"/>
      <c r="CK129" s="7"/>
      <c r="CL129" s="7"/>
      <c r="CM129" s="7"/>
      <c r="CN129" s="7"/>
      <c r="CO129" s="7"/>
      <c r="CP129" s="7"/>
      <c r="CQ129" s="7"/>
      <c r="CR129" s="7"/>
      <c r="CS129" s="7"/>
      <c r="CT129" s="7"/>
      <c r="CU129" s="7"/>
      <c r="CV129" s="7"/>
      <c r="CW129" s="7"/>
      <c r="CX129" s="7"/>
      <c r="CY129" s="88"/>
    </row>
    <row r="130" spans="1:103" x14ac:dyDescent="0.35">
      <c r="A130" s="7"/>
      <c r="B130" s="87"/>
      <c r="C130" s="7"/>
      <c r="D130" s="7"/>
      <c r="E130" s="7"/>
      <c r="F130" s="7"/>
      <c r="G130" s="7"/>
      <c r="H130" s="7"/>
      <c r="I130" s="7"/>
      <c r="J130" s="7"/>
      <c r="K130" s="7"/>
      <c r="L130" s="7"/>
      <c r="M130" s="7"/>
      <c r="N130" s="7"/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7"/>
      <c r="Z130" s="7"/>
      <c r="AA130" s="7"/>
      <c r="AB130" s="7"/>
      <c r="AC130" s="7"/>
      <c r="AD130" s="7"/>
      <c r="AE130" s="7"/>
      <c r="AF130" s="7"/>
      <c r="AG130" s="7"/>
      <c r="AH130" s="7"/>
      <c r="AI130" s="7"/>
      <c r="AJ130" s="7"/>
      <c r="AK130" s="7"/>
      <c r="AL130" s="7"/>
      <c r="AM130" s="7"/>
      <c r="AN130" s="7"/>
      <c r="AO130" s="7"/>
      <c r="AP130" s="7"/>
      <c r="AQ130" s="7"/>
      <c r="AR130" s="7"/>
      <c r="AS130" s="7"/>
      <c r="AT130" s="7"/>
      <c r="AU130" s="7"/>
      <c r="AV130" s="7"/>
      <c r="AW130" s="7"/>
      <c r="AX130" s="7"/>
      <c r="AY130" s="88"/>
      <c r="BC130" s="87"/>
      <c r="BD130" s="7"/>
      <c r="BE130" s="7"/>
      <c r="BF130" s="7"/>
      <c r="BG130" s="7"/>
      <c r="BH130" s="7"/>
      <c r="BI130" s="7"/>
      <c r="BJ130" s="7"/>
      <c r="BK130" s="7"/>
      <c r="BL130" s="7"/>
      <c r="BM130" s="7"/>
      <c r="BN130" s="7"/>
      <c r="BO130" s="7"/>
      <c r="BP130" s="7"/>
      <c r="BQ130" s="7"/>
      <c r="BR130" s="7"/>
      <c r="BS130" s="7"/>
      <c r="BT130" s="7"/>
      <c r="BU130" s="7"/>
      <c r="BV130" s="7"/>
      <c r="BW130" s="7"/>
      <c r="BX130" s="7"/>
      <c r="BY130" s="7"/>
      <c r="BZ130" s="7"/>
      <c r="CA130" s="7"/>
      <c r="CB130" s="7"/>
      <c r="CC130" s="7"/>
      <c r="CD130" s="7"/>
      <c r="CE130" s="7"/>
      <c r="CF130" s="7"/>
      <c r="CG130" s="7"/>
      <c r="CH130" s="7"/>
      <c r="CI130" s="7"/>
      <c r="CJ130" s="7"/>
      <c r="CK130" s="7"/>
      <c r="CL130" s="7"/>
      <c r="CM130" s="7"/>
      <c r="CN130" s="7"/>
      <c r="CO130" s="7"/>
      <c r="CP130" s="7"/>
      <c r="CQ130" s="7"/>
      <c r="CR130" s="7"/>
      <c r="CS130" s="7"/>
      <c r="CT130" s="7"/>
      <c r="CU130" s="7"/>
      <c r="CV130" s="7"/>
      <c r="CW130" s="7"/>
      <c r="CX130" s="7"/>
      <c r="CY130" s="88"/>
    </row>
    <row r="131" spans="1:103" x14ac:dyDescent="0.35">
      <c r="A131" s="7"/>
      <c r="B131" s="87"/>
      <c r="C131" s="7"/>
      <c r="D131" s="7"/>
      <c r="E131" s="7"/>
      <c r="F131" s="7"/>
      <c r="G131" s="7"/>
      <c r="H131" s="7"/>
      <c r="I131" s="7"/>
      <c r="J131" s="7"/>
      <c r="K131" s="7"/>
      <c r="L131" s="7"/>
      <c r="M131" s="7"/>
      <c r="N131" s="7"/>
      <c r="O131" s="7"/>
      <c r="P131" s="7"/>
      <c r="Q131" s="7"/>
      <c r="R131" s="7"/>
      <c r="S131" s="7"/>
      <c r="T131" s="7"/>
      <c r="U131" s="7"/>
      <c r="V131" s="7"/>
      <c r="W131" s="7"/>
      <c r="X131" s="7"/>
      <c r="Y131" s="7"/>
      <c r="Z131" s="7"/>
      <c r="AA131" s="7"/>
      <c r="AB131" s="7"/>
      <c r="AC131" s="7"/>
      <c r="AD131" s="7"/>
      <c r="AE131" s="7"/>
      <c r="AF131" s="7"/>
      <c r="AG131" s="7"/>
      <c r="AH131" s="7"/>
      <c r="AI131" s="7"/>
      <c r="AJ131" s="7"/>
      <c r="AK131" s="7"/>
      <c r="AL131" s="7"/>
      <c r="AM131" s="7"/>
      <c r="AN131" s="7"/>
      <c r="AO131" s="7"/>
      <c r="AP131" s="7"/>
      <c r="AQ131" s="7"/>
      <c r="AR131" s="7"/>
      <c r="AS131" s="7"/>
      <c r="AT131" s="7"/>
      <c r="AU131" s="7"/>
      <c r="AV131" s="7"/>
      <c r="AW131" s="7"/>
      <c r="AX131" s="7"/>
      <c r="AY131" s="88"/>
      <c r="BC131" s="87"/>
      <c r="BD131" s="7"/>
      <c r="BE131" s="7"/>
      <c r="BF131" s="7"/>
      <c r="BG131" s="7"/>
      <c r="BH131" s="7"/>
      <c r="BI131" s="7"/>
      <c r="BJ131" s="7"/>
      <c r="BK131" s="7"/>
      <c r="BL131" s="7"/>
      <c r="BM131" s="7"/>
      <c r="BN131" s="7"/>
      <c r="BO131" s="7"/>
      <c r="BP131" s="7"/>
      <c r="BQ131" s="7"/>
      <c r="BR131" s="7"/>
      <c r="BS131" s="7"/>
      <c r="BT131" s="7"/>
      <c r="BU131" s="7"/>
      <c r="BV131" s="7"/>
      <c r="BW131" s="7"/>
      <c r="BX131" s="7"/>
      <c r="BY131" s="7"/>
      <c r="BZ131" s="7"/>
      <c r="CA131" s="7"/>
      <c r="CB131" s="7"/>
      <c r="CC131" s="7"/>
      <c r="CD131" s="7"/>
      <c r="CE131" s="7"/>
      <c r="CF131" s="7"/>
      <c r="CG131" s="7"/>
      <c r="CH131" s="7"/>
      <c r="CI131" s="7"/>
      <c r="CJ131" s="7"/>
      <c r="CK131" s="7"/>
      <c r="CL131" s="7"/>
      <c r="CM131" s="7"/>
      <c r="CN131" s="7"/>
      <c r="CO131" s="7"/>
      <c r="CP131" s="7"/>
      <c r="CQ131" s="7"/>
      <c r="CR131" s="7"/>
      <c r="CS131" s="7"/>
      <c r="CT131" s="7"/>
      <c r="CU131" s="7"/>
      <c r="CV131" s="7"/>
      <c r="CW131" s="7"/>
      <c r="CX131" s="7"/>
      <c r="CY131" s="88"/>
    </row>
    <row r="132" spans="1:103" x14ac:dyDescent="0.35">
      <c r="A132" s="7"/>
      <c r="B132" s="87"/>
      <c r="C132" s="7"/>
      <c r="D132" s="7"/>
      <c r="E132" s="7"/>
      <c r="F132" s="7"/>
      <c r="G132" s="7"/>
      <c r="H132" s="7"/>
      <c r="I132" s="7"/>
      <c r="J132" s="7"/>
      <c r="K132" s="7"/>
      <c r="L132" s="7"/>
      <c r="M132" s="7"/>
      <c r="N132" s="7"/>
      <c r="O132" s="7"/>
      <c r="P132" s="7"/>
      <c r="Q132" s="7"/>
      <c r="R132" s="7"/>
      <c r="S132" s="7"/>
      <c r="T132" s="7"/>
      <c r="U132" s="7"/>
      <c r="V132" s="7"/>
      <c r="W132" s="7"/>
      <c r="X132" s="7"/>
      <c r="Y132" s="7"/>
      <c r="Z132" s="7"/>
      <c r="AA132" s="7"/>
      <c r="AB132" s="7"/>
      <c r="AC132" s="7"/>
      <c r="AD132" s="7"/>
      <c r="AE132" s="7"/>
      <c r="AF132" s="7"/>
      <c r="AG132" s="7"/>
      <c r="AH132" s="7"/>
      <c r="AI132" s="7"/>
      <c r="AJ132" s="7"/>
      <c r="AK132" s="7"/>
      <c r="AL132" s="7"/>
      <c r="AM132" s="7"/>
      <c r="AN132" s="7"/>
      <c r="AO132" s="7"/>
      <c r="AP132" s="7"/>
      <c r="AQ132" s="7"/>
      <c r="AR132" s="7"/>
      <c r="AS132" s="7"/>
      <c r="AT132" s="7"/>
      <c r="AU132" s="7"/>
      <c r="AV132" s="7"/>
      <c r="AW132" s="7"/>
      <c r="AX132" s="7"/>
      <c r="AY132" s="88"/>
      <c r="BC132" s="87"/>
      <c r="BD132" s="7"/>
      <c r="BE132" s="7"/>
      <c r="BF132" s="7"/>
      <c r="BG132" s="7"/>
      <c r="BH132" s="7"/>
      <c r="BI132" s="7"/>
      <c r="BJ132" s="7"/>
      <c r="BK132" s="7"/>
      <c r="BL132" s="7"/>
      <c r="BM132" s="7"/>
      <c r="BN132" s="7"/>
      <c r="BO132" s="7"/>
      <c r="BP132" s="7"/>
      <c r="BQ132" s="7"/>
      <c r="BR132" s="7"/>
      <c r="BS132" s="7"/>
      <c r="BT132" s="7"/>
      <c r="BU132" s="7"/>
      <c r="BV132" s="7"/>
      <c r="BW132" s="7"/>
      <c r="BX132" s="7"/>
      <c r="BY132" s="7"/>
      <c r="BZ132" s="7"/>
      <c r="CA132" s="7"/>
      <c r="CB132" s="7"/>
      <c r="CC132" s="7"/>
      <c r="CD132" s="7"/>
      <c r="CE132" s="7"/>
      <c r="CF132" s="7"/>
      <c r="CG132" s="7"/>
      <c r="CH132" s="7"/>
      <c r="CI132" s="7"/>
      <c r="CJ132" s="7"/>
      <c r="CK132" s="7"/>
      <c r="CL132" s="7"/>
      <c r="CM132" s="7"/>
      <c r="CN132" s="7"/>
      <c r="CO132" s="7"/>
      <c r="CP132" s="7"/>
      <c r="CQ132" s="7"/>
      <c r="CR132" s="7"/>
      <c r="CS132" s="7"/>
      <c r="CT132" s="7"/>
      <c r="CU132" s="7"/>
      <c r="CV132" s="7"/>
      <c r="CW132" s="7"/>
      <c r="CX132" s="7"/>
      <c r="CY132" s="88"/>
    </row>
    <row r="133" spans="1:103" x14ac:dyDescent="0.35">
      <c r="A133" s="7"/>
      <c r="B133" s="87"/>
      <c r="C133" s="7"/>
      <c r="D133" s="7"/>
      <c r="E133" s="7"/>
      <c r="F133" s="7"/>
      <c r="G133" s="7"/>
      <c r="H133" s="7"/>
      <c r="I133" s="7"/>
      <c r="J133" s="7"/>
      <c r="K133" s="7"/>
      <c r="L133" s="7"/>
      <c r="M133" s="7"/>
      <c r="N133" s="7"/>
      <c r="O133" s="7"/>
      <c r="P133" s="7"/>
      <c r="Q133" s="7"/>
      <c r="R133" s="7"/>
      <c r="S133" s="7"/>
      <c r="T133" s="7"/>
      <c r="U133" s="7"/>
      <c r="V133" s="7"/>
      <c r="W133" s="7"/>
      <c r="X133" s="7"/>
      <c r="Y133" s="7"/>
      <c r="Z133" s="7"/>
      <c r="AA133" s="7"/>
      <c r="AB133" s="7"/>
      <c r="AC133" s="7"/>
      <c r="AD133" s="7"/>
      <c r="AE133" s="7"/>
      <c r="AF133" s="7"/>
      <c r="AG133" s="7"/>
      <c r="AH133" s="7"/>
      <c r="AI133" s="7"/>
      <c r="AJ133" s="7"/>
      <c r="AK133" s="7"/>
      <c r="AL133" s="7"/>
      <c r="AM133" s="7"/>
      <c r="AN133" s="7"/>
      <c r="AO133" s="7"/>
      <c r="AP133" s="7"/>
      <c r="AQ133" s="7"/>
      <c r="AR133" s="7"/>
      <c r="AS133" s="7"/>
      <c r="AT133" s="7"/>
      <c r="AU133" s="7"/>
      <c r="AV133" s="7"/>
      <c r="AW133" s="7"/>
      <c r="AX133" s="7"/>
      <c r="AY133" s="88"/>
      <c r="BC133" s="87"/>
      <c r="BD133" s="7"/>
      <c r="BE133" s="7"/>
      <c r="BF133" s="7"/>
      <c r="BG133" s="7"/>
      <c r="BH133" s="7"/>
      <c r="BI133" s="7"/>
      <c r="BJ133" s="7"/>
      <c r="BK133" s="7"/>
      <c r="BL133" s="7"/>
      <c r="BM133" s="7"/>
      <c r="BN133" s="7"/>
      <c r="BO133" s="7"/>
      <c r="BP133" s="7"/>
      <c r="BQ133" s="7"/>
      <c r="BR133" s="7"/>
      <c r="BS133" s="7"/>
      <c r="BT133" s="7"/>
      <c r="BU133" s="7"/>
      <c r="BV133" s="7"/>
      <c r="BW133" s="7"/>
      <c r="BX133" s="7"/>
      <c r="BY133" s="7"/>
      <c r="BZ133" s="7"/>
      <c r="CA133" s="7"/>
      <c r="CB133" s="7"/>
      <c r="CC133" s="7"/>
      <c r="CD133" s="7"/>
      <c r="CE133" s="7"/>
      <c r="CF133" s="7"/>
      <c r="CG133" s="7"/>
      <c r="CH133" s="7"/>
      <c r="CI133" s="7"/>
      <c r="CJ133" s="7"/>
      <c r="CK133" s="7"/>
      <c r="CL133" s="7"/>
      <c r="CM133" s="7"/>
      <c r="CN133" s="7"/>
      <c r="CO133" s="7"/>
      <c r="CP133" s="7"/>
      <c r="CQ133" s="7"/>
      <c r="CR133" s="7"/>
      <c r="CS133" s="7"/>
      <c r="CT133" s="7"/>
      <c r="CU133" s="7"/>
      <c r="CV133" s="7"/>
      <c r="CW133" s="7"/>
      <c r="CX133" s="7"/>
      <c r="CY133" s="88"/>
    </row>
    <row r="134" spans="1:103" x14ac:dyDescent="0.35">
      <c r="A134" s="7"/>
      <c r="B134" s="87"/>
      <c r="C134" s="7"/>
      <c r="D134" s="7"/>
      <c r="E134" s="7"/>
      <c r="F134" s="7"/>
      <c r="G134" s="7"/>
      <c r="H134" s="7"/>
      <c r="I134" s="7"/>
      <c r="J134" s="7"/>
      <c r="K134" s="7"/>
      <c r="L134" s="7"/>
      <c r="M134" s="7"/>
      <c r="N134" s="7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  <c r="Z134" s="7"/>
      <c r="AA134" s="7"/>
      <c r="AB134" s="7"/>
      <c r="AC134" s="7"/>
      <c r="AD134" s="7"/>
      <c r="AE134" s="7"/>
      <c r="AF134" s="7"/>
      <c r="AG134" s="7"/>
      <c r="AH134" s="7"/>
      <c r="AI134" s="7"/>
      <c r="AJ134" s="7"/>
      <c r="AK134" s="7"/>
      <c r="AL134" s="7"/>
      <c r="AM134" s="7"/>
      <c r="AN134" s="7"/>
      <c r="AO134" s="7"/>
      <c r="AP134" s="7"/>
      <c r="AQ134" s="7"/>
      <c r="AR134" s="7"/>
      <c r="AS134" s="7"/>
      <c r="AT134" s="7"/>
      <c r="AU134" s="7"/>
      <c r="AV134" s="7"/>
      <c r="AW134" s="7"/>
      <c r="AX134" s="7"/>
      <c r="AY134" s="88"/>
      <c r="BC134" s="87"/>
      <c r="BD134" s="7"/>
      <c r="BE134" s="7"/>
      <c r="BF134" s="7"/>
      <c r="BG134" s="7"/>
      <c r="BH134" s="7"/>
      <c r="BI134" s="7"/>
      <c r="BJ134" s="7"/>
      <c r="BK134" s="7"/>
      <c r="BL134" s="7"/>
      <c r="BM134" s="7"/>
      <c r="BN134" s="7"/>
      <c r="BO134" s="7"/>
      <c r="BP134" s="7"/>
      <c r="BQ134" s="7"/>
      <c r="BR134" s="7"/>
      <c r="BS134" s="7"/>
      <c r="BT134" s="7"/>
      <c r="BU134" s="7"/>
      <c r="BV134" s="7"/>
      <c r="BW134" s="7"/>
      <c r="BX134" s="7"/>
      <c r="BY134" s="7"/>
      <c r="BZ134" s="7"/>
      <c r="CA134" s="7"/>
      <c r="CB134" s="7"/>
      <c r="CC134" s="7"/>
      <c r="CD134" s="7"/>
      <c r="CE134" s="7"/>
      <c r="CF134" s="7"/>
      <c r="CG134" s="7"/>
      <c r="CH134" s="7"/>
      <c r="CI134" s="7"/>
      <c r="CJ134" s="7"/>
      <c r="CK134" s="7"/>
      <c r="CL134" s="7"/>
      <c r="CM134" s="7"/>
      <c r="CN134" s="7"/>
      <c r="CO134" s="7"/>
      <c r="CP134" s="7"/>
      <c r="CQ134" s="7"/>
      <c r="CR134" s="7"/>
      <c r="CS134" s="7"/>
      <c r="CT134" s="7"/>
      <c r="CU134" s="7"/>
      <c r="CV134" s="7"/>
      <c r="CW134" s="7"/>
      <c r="CX134" s="7"/>
      <c r="CY134" s="88"/>
    </row>
    <row r="135" spans="1:103" x14ac:dyDescent="0.35">
      <c r="A135" s="7"/>
      <c r="B135" s="87"/>
      <c r="C135" s="7"/>
      <c r="D135" s="7"/>
      <c r="E135" s="7"/>
      <c r="F135" s="7"/>
      <c r="G135" s="7"/>
      <c r="H135" s="7"/>
      <c r="I135" s="7"/>
      <c r="J135" s="7"/>
      <c r="K135" s="7"/>
      <c r="L135" s="7"/>
      <c r="M135" s="7"/>
      <c r="N135" s="7"/>
      <c r="O135" s="7"/>
      <c r="P135" s="7"/>
      <c r="Q135" s="7"/>
      <c r="R135" s="7"/>
      <c r="S135" s="7"/>
      <c r="T135" s="7"/>
      <c r="U135" s="7"/>
      <c r="V135" s="7"/>
      <c r="W135" s="7"/>
      <c r="X135" s="7"/>
      <c r="Y135" s="7"/>
      <c r="Z135" s="7"/>
      <c r="AA135" s="7"/>
      <c r="AB135" s="7"/>
      <c r="AC135" s="7"/>
      <c r="AD135" s="7"/>
      <c r="AE135" s="7"/>
      <c r="AF135" s="7"/>
      <c r="AG135" s="7"/>
      <c r="AH135" s="7"/>
      <c r="AI135" s="7"/>
      <c r="AJ135" s="7"/>
      <c r="AK135" s="7"/>
      <c r="AL135" s="7"/>
      <c r="AM135" s="7"/>
      <c r="AN135" s="7"/>
      <c r="AO135" s="7"/>
      <c r="AP135" s="7"/>
      <c r="AQ135" s="7"/>
      <c r="AR135" s="7"/>
      <c r="AS135" s="7"/>
      <c r="AT135" s="7"/>
      <c r="AU135" s="7"/>
      <c r="AV135" s="7"/>
      <c r="AW135" s="7"/>
      <c r="AX135" s="7"/>
      <c r="AY135" s="88"/>
      <c r="BC135" s="87"/>
      <c r="BD135" s="7"/>
      <c r="BE135" s="7"/>
      <c r="BF135" s="7"/>
      <c r="BG135" s="7"/>
      <c r="BH135" s="7"/>
      <c r="BI135" s="7"/>
      <c r="BJ135" s="7"/>
      <c r="BK135" s="7"/>
      <c r="BL135" s="7"/>
      <c r="BM135" s="7"/>
      <c r="BN135" s="7"/>
      <c r="BO135" s="7"/>
      <c r="BP135" s="7"/>
      <c r="BQ135" s="7"/>
      <c r="BR135" s="7"/>
      <c r="BS135" s="7"/>
      <c r="BT135" s="7"/>
      <c r="BU135" s="7"/>
      <c r="BV135" s="7"/>
      <c r="BW135" s="7"/>
      <c r="BX135" s="7"/>
      <c r="BY135" s="7"/>
      <c r="BZ135" s="7"/>
      <c r="CA135" s="7"/>
      <c r="CB135" s="7"/>
      <c r="CC135" s="7"/>
      <c r="CD135" s="7"/>
      <c r="CE135" s="7"/>
      <c r="CF135" s="7"/>
      <c r="CG135" s="7"/>
      <c r="CH135" s="7"/>
      <c r="CI135" s="7"/>
      <c r="CJ135" s="7"/>
      <c r="CK135" s="7"/>
      <c r="CL135" s="7"/>
      <c r="CM135" s="7"/>
      <c r="CN135" s="7"/>
      <c r="CO135" s="7"/>
      <c r="CP135" s="7"/>
      <c r="CQ135" s="7"/>
      <c r="CR135" s="7"/>
      <c r="CS135" s="7"/>
      <c r="CT135" s="7"/>
      <c r="CU135" s="7"/>
      <c r="CV135" s="7"/>
      <c r="CW135" s="7"/>
      <c r="CX135" s="7"/>
      <c r="CY135" s="88"/>
    </row>
    <row r="136" spans="1:103" x14ac:dyDescent="0.35">
      <c r="A136" s="7"/>
      <c r="B136" s="87"/>
      <c r="C136" s="7"/>
      <c r="D136" s="7"/>
      <c r="E136" s="7"/>
      <c r="F136" s="7"/>
      <c r="G136" s="7"/>
      <c r="H136" s="7"/>
      <c r="I136" s="7"/>
      <c r="J136" s="7"/>
      <c r="K136" s="7"/>
      <c r="L136" s="7"/>
      <c r="M136" s="7"/>
      <c r="N136" s="7"/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7"/>
      <c r="Z136" s="7"/>
      <c r="AA136" s="7"/>
      <c r="AB136" s="7"/>
      <c r="AC136" s="7"/>
      <c r="AD136" s="7"/>
      <c r="AE136" s="7"/>
      <c r="AF136" s="7"/>
      <c r="AG136" s="7"/>
      <c r="AH136" s="7"/>
      <c r="AI136" s="7"/>
      <c r="AJ136" s="7"/>
      <c r="AK136" s="7"/>
      <c r="AL136" s="7"/>
      <c r="AM136" s="7"/>
      <c r="AN136" s="7"/>
      <c r="AO136" s="7"/>
      <c r="AP136" s="7"/>
      <c r="AQ136" s="7"/>
      <c r="AR136" s="7"/>
      <c r="AS136" s="7"/>
      <c r="AT136" s="7"/>
      <c r="AU136" s="7"/>
      <c r="AV136" s="7"/>
      <c r="AW136" s="7"/>
      <c r="AX136" s="7"/>
      <c r="AY136" s="88"/>
      <c r="BC136" s="87"/>
      <c r="BD136" s="7"/>
      <c r="BE136" s="7"/>
      <c r="BF136" s="7"/>
      <c r="BG136" s="7"/>
      <c r="BH136" s="7"/>
      <c r="BI136" s="7"/>
      <c r="BJ136" s="7"/>
      <c r="BK136" s="7"/>
      <c r="BL136" s="7"/>
      <c r="BM136" s="7"/>
      <c r="BN136" s="7"/>
      <c r="BO136" s="7"/>
      <c r="BP136" s="7"/>
      <c r="BQ136" s="7"/>
      <c r="BR136" s="7"/>
      <c r="BS136" s="7"/>
      <c r="BT136" s="7"/>
      <c r="BU136" s="7"/>
      <c r="BV136" s="7"/>
      <c r="BW136" s="7"/>
      <c r="BX136" s="7"/>
      <c r="BY136" s="7"/>
      <c r="BZ136" s="7"/>
      <c r="CA136" s="7"/>
      <c r="CB136" s="7"/>
      <c r="CC136" s="7"/>
      <c r="CD136" s="7"/>
      <c r="CE136" s="7"/>
      <c r="CF136" s="7"/>
      <c r="CG136" s="7"/>
      <c r="CH136" s="7"/>
      <c r="CI136" s="7"/>
      <c r="CJ136" s="7"/>
      <c r="CK136" s="7"/>
      <c r="CL136" s="7"/>
      <c r="CM136" s="7"/>
      <c r="CN136" s="7"/>
      <c r="CO136" s="7"/>
      <c r="CP136" s="7"/>
      <c r="CQ136" s="7"/>
      <c r="CR136" s="7"/>
      <c r="CS136" s="7"/>
      <c r="CT136" s="7"/>
      <c r="CU136" s="7"/>
      <c r="CV136" s="7"/>
      <c r="CW136" s="7"/>
      <c r="CX136" s="7"/>
      <c r="CY136" s="88"/>
    </row>
    <row r="137" spans="1:103" x14ac:dyDescent="0.35">
      <c r="A137" s="7"/>
      <c r="B137" s="87"/>
      <c r="C137" s="7"/>
      <c r="D137" s="7"/>
      <c r="E137" s="7"/>
      <c r="F137" s="7"/>
      <c r="G137" s="7"/>
      <c r="H137" s="7"/>
      <c r="I137" s="7"/>
      <c r="J137" s="7"/>
      <c r="K137" s="7"/>
      <c r="L137" s="7"/>
      <c r="M137" s="7"/>
      <c r="N137" s="7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  <c r="Z137" s="7"/>
      <c r="AA137" s="7"/>
      <c r="AB137" s="7"/>
      <c r="AC137" s="7"/>
      <c r="AD137" s="7"/>
      <c r="AE137" s="7"/>
      <c r="AF137" s="7"/>
      <c r="AG137" s="7"/>
      <c r="AH137" s="7"/>
      <c r="AI137" s="7"/>
      <c r="AJ137" s="7"/>
      <c r="AK137" s="7"/>
      <c r="AL137" s="7"/>
      <c r="AM137" s="7"/>
      <c r="AN137" s="7"/>
      <c r="AO137" s="7"/>
      <c r="AP137" s="7"/>
      <c r="AQ137" s="7"/>
      <c r="AR137" s="7"/>
      <c r="AS137" s="7"/>
      <c r="AT137" s="7"/>
      <c r="AU137" s="7"/>
      <c r="AV137" s="7"/>
      <c r="AW137" s="7"/>
      <c r="AX137" s="7"/>
      <c r="AY137" s="88"/>
      <c r="BC137" s="87"/>
      <c r="BD137" s="7"/>
      <c r="BE137" s="7"/>
      <c r="BF137" s="7"/>
      <c r="BG137" s="7"/>
      <c r="BH137" s="7"/>
      <c r="BI137" s="7"/>
      <c r="BJ137" s="7"/>
      <c r="BK137" s="7"/>
      <c r="BL137" s="7"/>
      <c r="BM137" s="7"/>
      <c r="BN137" s="7"/>
      <c r="BO137" s="7"/>
      <c r="BP137" s="7"/>
      <c r="BQ137" s="7"/>
      <c r="BR137" s="7"/>
      <c r="BS137" s="7"/>
      <c r="BT137" s="7"/>
      <c r="BU137" s="7"/>
      <c r="BV137" s="7"/>
      <c r="BW137" s="7"/>
      <c r="BX137" s="7"/>
      <c r="BY137" s="7"/>
      <c r="BZ137" s="7"/>
      <c r="CA137" s="7"/>
      <c r="CB137" s="7"/>
      <c r="CC137" s="7"/>
      <c r="CD137" s="7"/>
      <c r="CE137" s="7"/>
      <c r="CF137" s="7"/>
      <c r="CG137" s="7"/>
      <c r="CH137" s="7"/>
      <c r="CI137" s="7"/>
      <c r="CJ137" s="7"/>
      <c r="CK137" s="7"/>
      <c r="CL137" s="7"/>
      <c r="CM137" s="7"/>
      <c r="CN137" s="7"/>
      <c r="CO137" s="7"/>
      <c r="CP137" s="7"/>
      <c r="CQ137" s="7"/>
      <c r="CR137" s="7"/>
      <c r="CS137" s="7"/>
      <c r="CT137" s="7"/>
      <c r="CU137" s="7"/>
      <c r="CV137" s="7"/>
      <c r="CW137" s="7"/>
      <c r="CX137" s="7"/>
      <c r="CY137" s="88"/>
    </row>
    <row r="138" spans="1:103" x14ac:dyDescent="0.35">
      <c r="A138" s="7"/>
      <c r="B138" s="87"/>
      <c r="C138" s="7"/>
      <c r="D138" s="7"/>
      <c r="E138" s="7"/>
      <c r="F138" s="7"/>
      <c r="G138" s="7"/>
      <c r="H138" s="7"/>
      <c r="I138" s="7"/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  <c r="Z138" s="7"/>
      <c r="AA138" s="7"/>
      <c r="AB138" s="7"/>
      <c r="AC138" s="7"/>
      <c r="AD138" s="7"/>
      <c r="AE138" s="7"/>
      <c r="AF138" s="7"/>
      <c r="AG138" s="7"/>
      <c r="AH138" s="7"/>
      <c r="AI138" s="7"/>
      <c r="AJ138" s="7"/>
      <c r="AK138" s="7"/>
      <c r="AL138" s="7"/>
      <c r="AM138" s="7"/>
      <c r="AN138" s="7"/>
      <c r="AO138" s="7"/>
      <c r="AP138" s="7"/>
      <c r="AQ138" s="7"/>
      <c r="AR138" s="7"/>
      <c r="AS138" s="7"/>
      <c r="AT138" s="7"/>
      <c r="AU138" s="7"/>
      <c r="AV138" s="7"/>
      <c r="AW138" s="7"/>
      <c r="AX138" s="7"/>
      <c r="AY138" s="88"/>
      <c r="BC138" s="87"/>
      <c r="BD138" s="7"/>
      <c r="BE138" s="7"/>
      <c r="BF138" s="7"/>
      <c r="BG138" s="7"/>
      <c r="BH138" s="7"/>
      <c r="BI138" s="7"/>
      <c r="BJ138" s="7"/>
      <c r="BK138" s="7"/>
      <c r="BL138" s="7"/>
      <c r="BM138" s="7"/>
      <c r="BN138" s="7"/>
      <c r="BO138" s="7"/>
      <c r="BP138" s="7"/>
      <c r="BQ138" s="7"/>
      <c r="BR138" s="7"/>
      <c r="BS138" s="7"/>
      <c r="BT138" s="7"/>
      <c r="BU138" s="7"/>
      <c r="BV138" s="7"/>
      <c r="BW138" s="7"/>
      <c r="BX138" s="7"/>
      <c r="BY138" s="7"/>
      <c r="BZ138" s="7"/>
      <c r="CA138" s="7"/>
      <c r="CB138" s="7"/>
      <c r="CC138" s="7"/>
      <c r="CD138" s="7"/>
      <c r="CE138" s="7"/>
      <c r="CF138" s="7"/>
      <c r="CG138" s="7"/>
      <c r="CH138" s="7"/>
      <c r="CI138" s="7"/>
      <c r="CJ138" s="7"/>
      <c r="CK138" s="7"/>
      <c r="CL138" s="7"/>
      <c r="CM138" s="7"/>
      <c r="CN138" s="7"/>
      <c r="CO138" s="7"/>
      <c r="CP138" s="7"/>
      <c r="CQ138" s="7"/>
      <c r="CR138" s="7"/>
      <c r="CS138" s="7"/>
      <c r="CT138" s="7"/>
      <c r="CU138" s="7"/>
      <c r="CV138" s="7"/>
      <c r="CW138" s="7"/>
      <c r="CX138" s="7"/>
      <c r="CY138" s="88"/>
    </row>
    <row r="139" spans="1:103" x14ac:dyDescent="0.35">
      <c r="A139" s="7"/>
      <c r="B139" s="87"/>
      <c r="C139" s="7"/>
      <c r="D139" s="7"/>
      <c r="E139" s="7"/>
      <c r="F139" s="7"/>
      <c r="G139" s="7"/>
      <c r="H139" s="7"/>
      <c r="I139" s="7"/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  <c r="Z139" s="7"/>
      <c r="AA139" s="7"/>
      <c r="AB139" s="7"/>
      <c r="AC139" s="7"/>
      <c r="AD139" s="7"/>
      <c r="AE139" s="7"/>
      <c r="AF139" s="7"/>
      <c r="AG139" s="7"/>
      <c r="AH139" s="7"/>
      <c r="AI139" s="7"/>
      <c r="AJ139" s="7"/>
      <c r="AK139" s="7"/>
      <c r="AL139" s="7"/>
      <c r="AM139" s="7"/>
      <c r="AN139" s="7"/>
      <c r="AO139" s="7"/>
      <c r="AP139" s="7"/>
      <c r="AQ139" s="7"/>
      <c r="AR139" s="7"/>
      <c r="AS139" s="7"/>
      <c r="AT139" s="7"/>
      <c r="AU139" s="7"/>
      <c r="AV139" s="7"/>
      <c r="AW139" s="7"/>
      <c r="AX139" s="7"/>
      <c r="AY139" s="88"/>
      <c r="BC139" s="87"/>
      <c r="BD139" s="7"/>
      <c r="BE139" s="7"/>
      <c r="BF139" s="7"/>
      <c r="BG139" s="7"/>
      <c r="BH139" s="7"/>
      <c r="BI139" s="7"/>
      <c r="BJ139" s="7"/>
      <c r="BK139" s="7"/>
      <c r="BL139" s="7"/>
      <c r="BM139" s="7"/>
      <c r="BN139" s="7"/>
      <c r="BO139" s="7"/>
      <c r="BP139" s="7"/>
      <c r="BQ139" s="7"/>
      <c r="BR139" s="7"/>
      <c r="BS139" s="7"/>
      <c r="BT139" s="7"/>
      <c r="BU139" s="7"/>
      <c r="BV139" s="7"/>
      <c r="BW139" s="7"/>
      <c r="BX139" s="7"/>
      <c r="BY139" s="7"/>
      <c r="BZ139" s="7"/>
      <c r="CA139" s="7"/>
      <c r="CB139" s="7"/>
      <c r="CC139" s="7"/>
      <c r="CD139" s="7"/>
      <c r="CE139" s="7"/>
      <c r="CF139" s="7"/>
      <c r="CG139" s="7"/>
      <c r="CH139" s="7"/>
      <c r="CI139" s="7"/>
      <c r="CJ139" s="7"/>
      <c r="CK139" s="7"/>
      <c r="CL139" s="7"/>
      <c r="CM139" s="7"/>
      <c r="CN139" s="7"/>
      <c r="CO139" s="7"/>
      <c r="CP139" s="7"/>
      <c r="CQ139" s="7"/>
      <c r="CR139" s="7"/>
      <c r="CS139" s="7"/>
      <c r="CT139" s="7"/>
      <c r="CU139" s="7"/>
      <c r="CV139" s="7"/>
      <c r="CW139" s="7"/>
      <c r="CX139" s="7"/>
      <c r="CY139" s="88"/>
    </row>
    <row r="140" spans="1:103" x14ac:dyDescent="0.35">
      <c r="A140" s="7"/>
      <c r="B140" s="87"/>
      <c r="C140" s="7"/>
      <c r="D140" s="7"/>
      <c r="E140" s="7"/>
      <c r="F140" s="7"/>
      <c r="G140" s="7"/>
      <c r="H140" s="7"/>
      <c r="I140" s="7"/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  <c r="Z140" s="7"/>
      <c r="AA140" s="7"/>
      <c r="AB140" s="7"/>
      <c r="AC140" s="7"/>
      <c r="AD140" s="7"/>
      <c r="AE140" s="7"/>
      <c r="AF140" s="7"/>
      <c r="AG140" s="7"/>
      <c r="AH140" s="7"/>
      <c r="AI140" s="7"/>
      <c r="AJ140" s="7"/>
      <c r="AK140" s="7"/>
      <c r="AL140" s="7"/>
      <c r="AM140" s="7"/>
      <c r="AN140" s="7"/>
      <c r="AO140" s="7"/>
      <c r="AP140" s="7"/>
      <c r="AQ140" s="7"/>
      <c r="AR140" s="7"/>
      <c r="AS140" s="7"/>
      <c r="AT140" s="7"/>
      <c r="AU140" s="7"/>
      <c r="AV140" s="7"/>
      <c r="AW140" s="7"/>
      <c r="AX140" s="7"/>
      <c r="AY140" s="88"/>
      <c r="BC140" s="87"/>
      <c r="BD140" s="7"/>
      <c r="BE140" s="7"/>
      <c r="BF140" s="7"/>
      <c r="BG140" s="7"/>
      <c r="BH140" s="7"/>
      <c r="BI140" s="7"/>
      <c r="BJ140" s="7"/>
      <c r="BK140" s="7"/>
      <c r="BL140" s="7"/>
      <c r="BM140" s="7"/>
      <c r="BN140" s="7"/>
      <c r="BO140" s="7"/>
      <c r="BP140" s="7"/>
      <c r="BQ140" s="7"/>
      <c r="BR140" s="7"/>
      <c r="BS140" s="7"/>
      <c r="BT140" s="7"/>
      <c r="BU140" s="7"/>
      <c r="BV140" s="7"/>
      <c r="BW140" s="7"/>
      <c r="BX140" s="7"/>
      <c r="BY140" s="7"/>
      <c r="BZ140" s="7"/>
      <c r="CA140" s="7"/>
      <c r="CB140" s="7"/>
      <c r="CC140" s="7"/>
      <c r="CD140" s="7"/>
      <c r="CE140" s="7"/>
      <c r="CF140" s="7"/>
      <c r="CG140" s="7"/>
      <c r="CH140" s="7"/>
      <c r="CI140" s="7"/>
      <c r="CJ140" s="7"/>
      <c r="CK140" s="7"/>
      <c r="CL140" s="7"/>
      <c r="CM140" s="7"/>
      <c r="CN140" s="7"/>
      <c r="CO140" s="7"/>
      <c r="CP140" s="7"/>
      <c r="CQ140" s="7"/>
      <c r="CR140" s="7"/>
      <c r="CS140" s="7"/>
      <c r="CT140" s="7"/>
      <c r="CU140" s="7"/>
      <c r="CV140" s="7"/>
      <c r="CW140" s="7"/>
      <c r="CX140" s="7"/>
      <c r="CY140" s="88"/>
    </row>
    <row r="141" spans="1:103" x14ac:dyDescent="0.35">
      <c r="A141" s="7"/>
      <c r="B141" s="87"/>
      <c r="C141" s="7"/>
      <c r="D141" s="7"/>
      <c r="E141" s="7"/>
      <c r="F141" s="7"/>
      <c r="G141" s="7"/>
      <c r="H141" s="7"/>
      <c r="I141" s="7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  <c r="Z141" s="7"/>
      <c r="AA141" s="7"/>
      <c r="AB141" s="7"/>
      <c r="AC141" s="7"/>
      <c r="AD141" s="7"/>
      <c r="AE141" s="7"/>
      <c r="AF141" s="7"/>
      <c r="AG141" s="7"/>
      <c r="AH141" s="7"/>
      <c r="AI141" s="7"/>
      <c r="AJ141" s="7"/>
      <c r="AK141" s="7"/>
      <c r="AL141" s="7"/>
      <c r="AM141" s="7"/>
      <c r="AN141" s="7"/>
      <c r="AO141" s="7"/>
      <c r="AP141" s="7"/>
      <c r="AQ141" s="7"/>
      <c r="AR141" s="7"/>
      <c r="AS141" s="7"/>
      <c r="AT141" s="7"/>
      <c r="AU141" s="7"/>
      <c r="AV141" s="7"/>
      <c r="AW141" s="7"/>
      <c r="AX141" s="7"/>
      <c r="AY141" s="88"/>
      <c r="BC141" s="87"/>
      <c r="BD141" s="7"/>
      <c r="BE141" s="7"/>
      <c r="BF141" s="7"/>
      <c r="BG141" s="7"/>
      <c r="BH141" s="7"/>
      <c r="BI141" s="7"/>
      <c r="BJ141" s="7"/>
      <c r="BK141" s="7"/>
      <c r="BL141" s="7"/>
      <c r="BM141" s="7"/>
      <c r="BN141" s="7"/>
      <c r="BO141" s="7"/>
      <c r="BP141" s="7"/>
      <c r="BQ141" s="7"/>
      <c r="BR141" s="7"/>
      <c r="BS141" s="7"/>
      <c r="BT141" s="7"/>
      <c r="BU141" s="7"/>
      <c r="BV141" s="7"/>
      <c r="BW141" s="7"/>
      <c r="BX141" s="7"/>
      <c r="BY141" s="7"/>
      <c r="BZ141" s="7"/>
      <c r="CA141" s="7"/>
      <c r="CB141" s="7"/>
      <c r="CC141" s="7"/>
      <c r="CD141" s="7"/>
      <c r="CE141" s="7"/>
      <c r="CF141" s="7"/>
      <c r="CG141" s="7"/>
      <c r="CH141" s="7"/>
      <c r="CI141" s="7"/>
      <c r="CJ141" s="7"/>
      <c r="CK141" s="7"/>
      <c r="CL141" s="7"/>
      <c r="CM141" s="7"/>
      <c r="CN141" s="7"/>
      <c r="CO141" s="7"/>
      <c r="CP141" s="7"/>
      <c r="CQ141" s="7"/>
      <c r="CR141" s="7"/>
      <c r="CS141" s="7"/>
      <c r="CT141" s="7"/>
      <c r="CU141" s="7"/>
      <c r="CV141" s="7"/>
      <c r="CW141" s="7"/>
      <c r="CX141" s="7"/>
      <c r="CY141" s="88"/>
    </row>
    <row r="142" spans="1:103" x14ac:dyDescent="0.35">
      <c r="A142" s="7"/>
      <c r="B142" s="87"/>
      <c r="C142" s="7"/>
      <c r="D142" s="7"/>
      <c r="E142" s="7"/>
      <c r="F142" s="7"/>
      <c r="G142" s="7"/>
      <c r="H142" s="7"/>
      <c r="I142" s="7"/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  <c r="Z142" s="7"/>
      <c r="AA142" s="7"/>
      <c r="AB142" s="7"/>
      <c r="AC142" s="7"/>
      <c r="AD142" s="7"/>
      <c r="AE142" s="7"/>
      <c r="AF142" s="7"/>
      <c r="AG142" s="7"/>
      <c r="AH142" s="7"/>
      <c r="AI142" s="7"/>
      <c r="AJ142" s="7"/>
      <c r="AK142" s="7"/>
      <c r="AL142" s="7"/>
      <c r="AM142" s="7"/>
      <c r="AN142" s="7"/>
      <c r="AO142" s="7"/>
      <c r="AP142" s="7"/>
      <c r="AQ142" s="7"/>
      <c r="AR142" s="7"/>
      <c r="AS142" s="7"/>
      <c r="AT142" s="7"/>
      <c r="AU142" s="7"/>
      <c r="AV142" s="7"/>
      <c r="AW142" s="7"/>
      <c r="AX142" s="7"/>
      <c r="AY142" s="88"/>
      <c r="BC142" s="87"/>
      <c r="BD142" s="7"/>
      <c r="BE142" s="7"/>
      <c r="BF142" s="7"/>
      <c r="BG142" s="7"/>
      <c r="BH142" s="7"/>
      <c r="BI142" s="7"/>
      <c r="BJ142" s="7"/>
      <c r="BK142" s="7"/>
      <c r="BL142" s="7"/>
      <c r="BM142" s="7"/>
      <c r="BN142" s="7"/>
      <c r="BO142" s="7"/>
      <c r="BP142" s="7"/>
      <c r="BQ142" s="7"/>
      <c r="BR142" s="7"/>
      <c r="BS142" s="7"/>
      <c r="BT142" s="7"/>
      <c r="BU142" s="7"/>
      <c r="BV142" s="7"/>
      <c r="BW142" s="7"/>
      <c r="BX142" s="7"/>
      <c r="BY142" s="7"/>
      <c r="BZ142" s="7"/>
      <c r="CA142" s="7"/>
      <c r="CB142" s="7"/>
      <c r="CC142" s="7"/>
      <c r="CD142" s="7"/>
      <c r="CE142" s="7"/>
      <c r="CF142" s="7"/>
      <c r="CG142" s="7"/>
      <c r="CH142" s="7"/>
      <c r="CI142" s="7"/>
      <c r="CJ142" s="7"/>
      <c r="CK142" s="7"/>
      <c r="CL142" s="7"/>
      <c r="CM142" s="7"/>
      <c r="CN142" s="7"/>
      <c r="CO142" s="7"/>
      <c r="CP142" s="7"/>
      <c r="CQ142" s="7"/>
      <c r="CR142" s="7"/>
      <c r="CS142" s="7"/>
      <c r="CT142" s="7"/>
      <c r="CU142" s="7"/>
      <c r="CV142" s="7"/>
      <c r="CW142" s="7"/>
      <c r="CX142" s="7"/>
      <c r="CY142" s="88"/>
    </row>
    <row r="143" spans="1:103" x14ac:dyDescent="0.35">
      <c r="A143" s="7"/>
      <c r="B143" s="87"/>
      <c r="C143" s="7"/>
      <c r="D143" s="7"/>
      <c r="E143" s="7"/>
      <c r="F143" s="7"/>
      <c r="G143" s="7"/>
      <c r="H143" s="7"/>
      <c r="I143" s="7"/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  <c r="Z143" s="7"/>
      <c r="AA143" s="7"/>
      <c r="AB143" s="7"/>
      <c r="AC143" s="7"/>
      <c r="AD143" s="7"/>
      <c r="AE143" s="7"/>
      <c r="AF143" s="7"/>
      <c r="AG143" s="7"/>
      <c r="AH143" s="7"/>
      <c r="AI143" s="7"/>
      <c r="AJ143" s="7"/>
      <c r="AK143" s="7"/>
      <c r="AL143" s="7"/>
      <c r="AM143" s="7"/>
      <c r="AN143" s="7"/>
      <c r="AO143" s="7"/>
      <c r="AP143" s="7"/>
      <c r="AQ143" s="7"/>
      <c r="AR143" s="7"/>
      <c r="AS143" s="7"/>
      <c r="AT143" s="7"/>
      <c r="AU143" s="7"/>
      <c r="AV143" s="7"/>
      <c r="AW143" s="7"/>
      <c r="AX143" s="7"/>
      <c r="AY143" s="88"/>
      <c r="BC143" s="87"/>
      <c r="BD143" s="7"/>
      <c r="BE143" s="7"/>
      <c r="BF143" s="7"/>
      <c r="BG143" s="7"/>
      <c r="BH143" s="7"/>
      <c r="BI143" s="7"/>
      <c r="BJ143" s="7"/>
      <c r="BK143" s="7"/>
      <c r="BL143" s="7"/>
      <c r="BM143" s="7"/>
      <c r="BN143" s="7"/>
      <c r="BO143" s="7"/>
      <c r="BP143" s="7"/>
      <c r="BQ143" s="7"/>
      <c r="BR143" s="7"/>
      <c r="BS143" s="7"/>
      <c r="BT143" s="7"/>
      <c r="BU143" s="7"/>
      <c r="BV143" s="7"/>
      <c r="BW143" s="7"/>
      <c r="BX143" s="7"/>
      <c r="BY143" s="7"/>
      <c r="BZ143" s="7"/>
      <c r="CA143" s="7"/>
      <c r="CB143" s="7"/>
      <c r="CC143" s="7"/>
      <c r="CD143" s="7"/>
      <c r="CE143" s="7"/>
      <c r="CF143" s="7"/>
      <c r="CG143" s="7"/>
      <c r="CH143" s="7"/>
      <c r="CI143" s="7"/>
      <c r="CJ143" s="7"/>
      <c r="CK143" s="7"/>
      <c r="CL143" s="7"/>
      <c r="CM143" s="7"/>
      <c r="CN143" s="7"/>
      <c r="CO143" s="7"/>
      <c r="CP143" s="7"/>
      <c r="CQ143" s="7"/>
      <c r="CR143" s="7"/>
      <c r="CS143" s="7"/>
      <c r="CT143" s="7"/>
      <c r="CU143" s="7"/>
      <c r="CV143" s="7"/>
      <c r="CW143" s="7"/>
      <c r="CX143" s="7"/>
      <c r="CY143" s="88"/>
    </row>
    <row r="144" spans="1:103" x14ac:dyDescent="0.35">
      <c r="A144" s="7"/>
      <c r="B144" s="87"/>
      <c r="C144" s="7"/>
      <c r="D144" s="7"/>
      <c r="E144" s="7"/>
      <c r="F144" s="7"/>
      <c r="G144" s="7"/>
      <c r="H144" s="7"/>
      <c r="I144" s="7"/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  <c r="Z144" s="7"/>
      <c r="AA144" s="7"/>
      <c r="AB144" s="7"/>
      <c r="AC144" s="7"/>
      <c r="AD144" s="7"/>
      <c r="AE144" s="7"/>
      <c r="AF144" s="7"/>
      <c r="AG144" s="7"/>
      <c r="AH144" s="7"/>
      <c r="AI144" s="7"/>
      <c r="AJ144" s="7"/>
      <c r="AK144" s="7"/>
      <c r="AL144" s="7"/>
      <c r="AM144" s="7"/>
      <c r="AN144" s="7"/>
      <c r="AO144" s="7"/>
      <c r="AP144" s="7"/>
      <c r="AQ144" s="7"/>
      <c r="AR144" s="7"/>
      <c r="AS144" s="7"/>
      <c r="AT144" s="7"/>
      <c r="AU144" s="7"/>
      <c r="AV144" s="7"/>
      <c r="AW144" s="7"/>
      <c r="AX144" s="7"/>
      <c r="AY144" s="88"/>
      <c r="BC144" s="87"/>
      <c r="BD144" s="7"/>
      <c r="BE144" s="7"/>
      <c r="BF144" s="7"/>
      <c r="BG144" s="7"/>
      <c r="BH144" s="7"/>
      <c r="BI144" s="7"/>
      <c r="BJ144" s="7"/>
      <c r="BK144" s="7"/>
      <c r="BL144" s="7"/>
      <c r="BM144" s="7"/>
      <c r="BN144" s="7"/>
      <c r="BO144" s="7"/>
      <c r="BP144" s="7"/>
      <c r="BQ144" s="7"/>
      <c r="BR144" s="7"/>
      <c r="BS144" s="7"/>
      <c r="BT144" s="7"/>
      <c r="BU144" s="7"/>
      <c r="BV144" s="7"/>
      <c r="BW144" s="7"/>
      <c r="BX144" s="7"/>
      <c r="BY144" s="7"/>
      <c r="BZ144" s="7"/>
      <c r="CA144" s="7"/>
      <c r="CB144" s="7"/>
      <c r="CC144" s="7"/>
      <c r="CD144" s="7"/>
      <c r="CE144" s="7"/>
      <c r="CF144" s="7"/>
      <c r="CG144" s="7"/>
      <c r="CH144" s="7"/>
      <c r="CI144" s="7"/>
      <c r="CJ144" s="7"/>
      <c r="CK144" s="7"/>
      <c r="CL144" s="7"/>
      <c r="CM144" s="7"/>
      <c r="CN144" s="7"/>
      <c r="CO144" s="7"/>
      <c r="CP144" s="7"/>
      <c r="CQ144" s="7"/>
      <c r="CR144" s="7"/>
      <c r="CS144" s="7"/>
      <c r="CT144" s="7"/>
      <c r="CU144" s="7"/>
      <c r="CV144" s="7"/>
      <c r="CW144" s="7"/>
      <c r="CX144" s="7"/>
      <c r="CY144" s="88"/>
    </row>
    <row r="145" spans="1:119" x14ac:dyDescent="0.35">
      <c r="A145" s="7"/>
      <c r="B145" s="87"/>
      <c r="C145" s="7"/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  <c r="Z145" s="7"/>
      <c r="AA145" s="7"/>
      <c r="AB145" s="7"/>
      <c r="AC145" s="7"/>
      <c r="AD145" s="7"/>
      <c r="AE145" s="7"/>
      <c r="AF145" s="7"/>
      <c r="AG145" s="7"/>
      <c r="AH145" s="7"/>
      <c r="AI145" s="7"/>
      <c r="AJ145" s="7"/>
      <c r="AK145" s="7"/>
      <c r="AL145" s="7"/>
      <c r="AM145" s="7"/>
      <c r="AN145" s="7"/>
      <c r="AO145" s="7"/>
      <c r="AP145" s="7"/>
      <c r="AQ145" s="7"/>
      <c r="AR145" s="7"/>
      <c r="AS145" s="7"/>
      <c r="AT145" s="7"/>
      <c r="AU145" s="7"/>
      <c r="AV145" s="7"/>
      <c r="AW145" s="7"/>
      <c r="AX145" s="7"/>
      <c r="AY145" s="88"/>
      <c r="BC145" s="87"/>
      <c r="BD145" s="7"/>
      <c r="BE145" s="7"/>
      <c r="BF145" s="7"/>
      <c r="BG145" s="7"/>
      <c r="BH145" s="7"/>
      <c r="BI145" s="7"/>
      <c r="BJ145" s="7"/>
      <c r="BK145" s="7"/>
      <c r="BL145" s="7"/>
      <c r="BM145" s="7"/>
      <c r="BN145" s="7"/>
      <c r="BO145" s="7"/>
      <c r="BP145" s="7"/>
      <c r="BQ145" s="7"/>
      <c r="BR145" s="7"/>
      <c r="BS145" s="7"/>
      <c r="BT145" s="7"/>
      <c r="BU145" s="7"/>
      <c r="BV145" s="7"/>
      <c r="BW145" s="7"/>
      <c r="BX145" s="7"/>
      <c r="BY145" s="7"/>
      <c r="BZ145" s="7"/>
      <c r="CA145" s="7"/>
      <c r="CB145" s="7"/>
      <c r="CC145" s="7"/>
      <c r="CD145" s="7"/>
      <c r="CE145" s="7"/>
      <c r="CF145" s="7"/>
      <c r="CG145" s="7"/>
      <c r="CH145" s="7"/>
      <c r="CI145" s="7"/>
      <c r="CJ145" s="7"/>
      <c r="CK145" s="7"/>
      <c r="CL145" s="7"/>
      <c r="CM145" s="7"/>
      <c r="CN145" s="7"/>
      <c r="CO145" s="7"/>
      <c r="CP145" s="7"/>
      <c r="CQ145" s="7"/>
      <c r="CR145" s="7"/>
      <c r="CS145" s="7"/>
      <c r="CT145" s="7"/>
      <c r="CU145" s="7"/>
      <c r="CV145" s="7"/>
      <c r="CW145" s="7"/>
      <c r="CX145" s="7"/>
      <c r="CY145" s="88"/>
    </row>
    <row r="146" spans="1:119" x14ac:dyDescent="0.35">
      <c r="A146" s="7"/>
      <c r="B146" s="87"/>
      <c r="C146" s="7"/>
      <c r="D146" s="7"/>
      <c r="E146" s="7"/>
      <c r="F146" s="7"/>
      <c r="G146" s="7"/>
      <c r="H146" s="7"/>
      <c r="I146" s="7"/>
      <c r="J146" s="7"/>
      <c r="K146" s="7"/>
      <c r="L146" s="7"/>
      <c r="M146" s="7"/>
      <c r="N146" s="7"/>
      <c r="O146" s="7"/>
      <c r="P146" s="7"/>
      <c r="Q146" s="7"/>
      <c r="R146" s="7"/>
      <c r="S146" s="7"/>
      <c r="T146" s="7"/>
      <c r="U146" s="7"/>
      <c r="V146" s="7"/>
      <c r="W146" s="7"/>
      <c r="X146" s="7"/>
      <c r="Y146" s="7"/>
      <c r="Z146" s="7"/>
      <c r="AA146" s="7"/>
      <c r="AB146" s="7"/>
      <c r="AC146" s="7"/>
      <c r="AD146" s="7"/>
      <c r="AE146" s="7"/>
      <c r="AF146" s="7"/>
      <c r="AG146" s="7"/>
      <c r="AH146" s="7"/>
      <c r="AI146" s="7"/>
      <c r="AJ146" s="7"/>
      <c r="AK146" s="7"/>
      <c r="AL146" s="7"/>
      <c r="AM146" s="7"/>
      <c r="AN146" s="7"/>
      <c r="AO146" s="7"/>
      <c r="AP146" s="7"/>
      <c r="AQ146" s="7"/>
      <c r="AR146" s="7"/>
      <c r="AS146" s="7"/>
      <c r="AT146" s="7"/>
      <c r="AU146" s="7"/>
      <c r="AV146" s="7"/>
      <c r="AW146" s="7"/>
      <c r="AX146" s="7"/>
      <c r="AY146" s="88"/>
      <c r="BC146" s="87"/>
      <c r="BD146" s="7"/>
      <c r="BE146" s="7"/>
      <c r="BF146" s="7"/>
      <c r="BG146" s="7"/>
      <c r="BH146" s="7"/>
      <c r="BI146" s="7"/>
      <c r="BJ146" s="7"/>
      <c r="BK146" s="7"/>
      <c r="BL146" s="7"/>
      <c r="BM146" s="7"/>
      <c r="BN146" s="7"/>
      <c r="BO146" s="7"/>
      <c r="BP146" s="7"/>
      <c r="BQ146" s="7"/>
      <c r="BR146" s="7"/>
      <c r="BS146" s="7"/>
      <c r="BT146" s="7"/>
      <c r="BU146" s="7"/>
      <c r="BV146" s="7"/>
      <c r="BW146" s="7"/>
      <c r="BX146" s="7"/>
      <c r="BY146" s="7"/>
      <c r="BZ146" s="7"/>
      <c r="CA146" s="7"/>
      <c r="CB146" s="7"/>
      <c r="CC146" s="7"/>
      <c r="CD146" s="7"/>
      <c r="CE146" s="7"/>
      <c r="CF146" s="7"/>
      <c r="CG146" s="7"/>
      <c r="CH146" s="7"/>
      <c r="CI146" s="7"/>
      <c r="CJ146" s="7"/>
      <c r="CK146" s="7"/>
      <c r="CL146" s="7"/>
      <c r="CM146" s="7"/>
      <c r="CN146" s="7"/>
      <c r="CO146" s="7"/>
      <c r="CP146" s="7"/>
      <c r="CQ146" s="7"/>
      <c r="CR146" s="7"/>
      <c r="CS146" s="7"/>
      <c r="CT146" s="7"/>
      <c r="CU146" s="7"/>
      <c r="CV146" s="7"/>
      <c r="CW146" s="7"/>
      <c r="CX146" s="7"/>
      <c r="CY146" s="88"/>
    </row>
    <row r="147" spans="1:119" x14ac:dyDescent="0.35">
      <c r="A147" s="7"/>
      <c r="B147" s="87"/>
      <c r="C147" s="7"/>
      <c r="D147" s="7"/>
      <c r="E147" s="7"/>
      <c r="F147" s="7"/>
      <c r="G147" s="7"/>
      <c r="H147" s="7"/>
      <c r="I147" s="7"/>
      <c r="J147" s="7"/>
      <c r="K147" s="7"/>
      <c r="L147" s="7"/>
      <c r="M147" s="7"/>
      <c r="N147" s="7"/>
      <c r="O147" s="7"/>
      <c r="P147" s="7"/>
      <c r="Q147" s="7"/>
      <c r="R147" s="7"/>
      <c r="S147" s="7"/>
      <c r="T147" s="7"/>
      <c r="U147" s="7"/>
      <c r="V147" s="7"/>
      <c r="W147" s="7"/>
      <c r="X147" s="7"/>
      <c r="Y147" s="7"/>
      <c r="Z147" s="7"/>
      <c r="AA147" s="7"/>
      <c r="AB147" s="7"/>
      <c r="AC147" s="7"/>
      <c r="AD147" s="7"/>
      <c r="AE147" s="7"/>
      <c r="AF147" s="7"/>
      <c r="AG147" s="7"/>
      <c r="AH147" s="7"/>
      <c r="AI147" s="7"/>
      <c r="AJ147" s="7"/>
      <c r="AK147" s="7"/>
      <c r="AL147" s="7"/>
      <c r="AM147" s="7"/>
      <c r="AN147" s="7"/>
      <c r="AO147" s="7"/>
      <c r="AP147" s="7"/>
      <c r="AQ147" s="7"/>
      <c r="AR147" s="7"/>
      <c r="AS147" s="7"/>
      <c r="AT147" s="7"/>
      <c r="AU147" s="7"/>
      <c r="AV147" s="7"/>
      <c r="AW147" s="7"/>
      <c r="AX147" s="7"/>
      <c r="AY147" s="88"/>
      <c r="BC147" s="87"/>
      <c r="BD147" s="7"/>
      <c r="BE147" s="7"/>
      <c r="BF147" s="7"/>
      <c r="BG147" s="7"/>
      <c r="BH147" s="7"/>
      <c r="BI147" s="7"/>
      <c r="BJ147" s="7"/>
      <c r="BK147" s="7"/>
      <c r="BL147" s="7"/>
      <c r="BM147" s="7"/>
      <c r="BN147" s="7"/>
      <c r="BO147" s="7"/>
      <c r="BP147" s="7"/>
      <c r="BQ147" s="7"/>
      <c r="BR147" s="7"/>
      <c r="BS147" s="7"/>
      <c r="BT147" s="7"/>
      <c r="BU147" s="7"/>
      <c r="BV147" s="7"/>
      <c r="BW147" s="7"/>
      <c r="BX147" s="7"/>
      <c r="BY147" s="7"/>
      <c r="BZ147" s="7"/>
      <c r="CA147" s="7"/>
      <c r="CB147" s="7"/>
      <c r="CC147" s="7"/>
      <c r="CD147" s="7"/>
      <c r="CE147" s="7"/>
      <c r="CF147" s="7"/>
      <c r="CG147" s="7"/>
      <c r="CH147" s="7"/>
      <c r="CI147" s="7"/>
      <c r="CJ147" s="7"/>
      <c r="CK147" s="7"/>
      <c r="CL147" s="7"/>
      <c r="CM147" s="7"/>
      <c r="CN147" s="7"/>
      <c r="CO147" s="7"/>
      <c r="CP147" s="7"/>
      <c r="CQ147" s="7"/>
      <c r="CR147" s="7"/>
      <c r="CS147" s="7"/>
      <c r="CT147" s="7"/>
      <c r="CU147" s="7"/>
      <c r="CV147" s="7"/>
      <c r="CW147" s="7"/>
      <c r="CX147" s="7"/>
      <c r="CY147" s="88"/>
    </row>
    <row r="148" spans="1:119" x14ac:dyDescent="0.35">
      <c r="A148" s="7"/>
      <c r="B148" s="87"/>
      <c r="C148" s="7"/>
      <c r="D148" s="7"/>
      <c r="E148" s="7"/>
      <c r="F148" s="7"/>
      <c r="G148" s="7"/>
      <c r="H148" s="7"/>
      <c r="I148" s="7"/>
      <c r="J148" s="7"/>
      <c r="K148" s="7"/>
      <c r="L148" s="7"/>
      <c r="M148" s="7"/>
      <c r="N148" s="7"/>
      <c r="O148" s="7"/>
      <c r="P148" s="7"/>
      <c r="Q148" s="7"/>
      <c r="R148" s="7"/>
      <c r="S148" s="7"/>
      <c r="T148" s="7"/>
      <c r="U148" s="7"/>
      <c r="V148" s="7"/>
      <c r="W148" s="7"/>
      <c r="X148" s="7"/>
      <c r="Y148" s="7"/>
      <c r="Z148" s="7"/>
      <c r="AA148" s="7"/>
      <c r="AB148" s="7"/>
      <c r="AC148" s="7"/>
      <c r="AD148" s="7"/>
      <c r="AE148" s="7"/>
      <c r="AF148" s="7"/>
      <c r="AG148" s="7"/>
      <c r="AH148" s="7"/>
      <c r="AI148" s="7"/>
      <c r="AJ148" s="7"/>
      <c r="AK148" s="7"/>
      <c r="AL148" s="7"/>
      <c r="AM148" s="7"/>
      <c r="AN148" s="7"/>
      <c r="AO148" s="7"/>
      <c r="AP148" s="7"/>
      <c r="AQ148" s="7"/>
      <c r="AR148" s="7"/>
      <c r="AS148" s="7"/>
      <c r="AT148" s="7"/>
      <c r="AU148" s="7"/>
      <c r="AV148" s="7"/>
      <c r="AW148" s="7"/>
      <c r="AX148" s="7"/>
      <c r="AY148" s="88"/>
      <c r="BC148" s="87"/>
      <c r="BD148" s="7"/>
      <c r="BE148" s="7"/>
      <c r="BF148" s="7"/>
      <c r="BG148" s="7"/>
      <c r="BH148" s="7"/>
      <c r="BI148" s="7"/>
      <c r="BJ148" s="7"/>
      <c r="BK148" s="7"/>
      <c r="BL148" s="7"/>
      <c r="BM148" s="7"/>
      <c r="BN148" s="7"/>
      <c r="BO148" s="7"/>
      <c r="BP148" s="7"/>
      <c r="BQ148" s="7"/>
      <c r="BR148" s="7"/>
      <c r="BS148" s="7"/>
      <c r="BT148" s="7"/>
      <c r="BU148" s="7"/>
      <c r="BV148" s="7"/>
      <c r="BW148" s="7"/>
      <c r="BX148" s="7"/>
      <c r="BY148" s="7"/>
      <c r="BZ148" s="7"/>
      <c r="CA148" s="7"/>
      <c r="CB148" s="7"/>
      <c r="CC148" s="7"/>
      <c r="CD148" s="7"/>
      <c r="CE148" s="7"/>
      <c r="CF148" s="7"/>
      <c r="CG148" s="7"/>
      <c r="CH148" s="7"/>
      <c r="CI148" s="7"/>
      <c r="CJ148" s="7"/>
      <c r="CK148" s="7"/>
      <c r="CL148" s="7"/>
      <c r="CM148" s="7"/>
      <c r="CN148" s="7"/>
      <c r="CO148" s="7"/>
      <c r="CP148" s="7"/>
      <c r="CQ148" s="7"/>
      <c r="CR148" s="7"/>
      <c r="CS148" s="7"/>
      <c r="CT148" s="7"/>
      <c r="CU148" s="7"/>
      <c r="CV148" s="7"/>
      <c r="CW148" s="7"/>
      <c r="CX148" s="7"/>
      <c r="CY148" s="88"/>
    </row>
    <row r="149" spans="1:119" ht="15" thickBot="1" x14ac:dyDescent="0.4">
      <c r="A149" s="7"/>
      <c r="B149" s="89"/>
      <c r="C149" s="90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  <c r="W149" s="90"/>
      <c r="X149" s="90"/>
      <c r="Y149" s="90"/>
      <c r="Z149" s="90"/>
      <c r="AA149" s="90"/>
      <c r="AB149" s="90"/>
      <c r="AC149" s="90"/>
      <c r="AD149" s="90"/>
      <c r="AE149" s="90"/>
      <c r="AF149" s="90"/>
      <c r="AG149" s="90"/>
      <c r="AH149" s="90"/>
      <c r="AI149" s="90"/>
      <c r="AJ149" s="90"/>
      <c r="AK149" s="90"/>
      <c r="AL149" s="90"/>
      <c r="AM149" s="90"/>
      <c r="AN149" s="90"/>
      <c r="AO149" s="90"/>
      <c r="AP149" s="90"/>
      <c r="AQ149" s="90"/>
      <c r="AR149" s="90"/>
      <c r="AS149" s="90"/>
      <c r="AT149" s="90"/>
      <c r="AU149" s="90"/>
      <c r="AV149" s="90"/>
      <c r="AW149" s="90"/>
      <c r="AX149" s="90"/>
      <c r="AY149" s="91"/>
      <c r="BC149" s="89"/>
      <c r="BD149" s="90"/>
      <c r="BE149" s="90"/>
      <c r="BF149" s="90"/>
      <c r="BG149" s="90"/>
      <c r="BH149" s="90"/>
      <c r="BI149" s="90"/>
      <c r="BJ149" s="90"/>
      <c r="BK149" s="90"/>
      <c r="BL149" s="90"/>
      <c r="BM149" s="90"/>
      <c r="BN149" s="90"/>
      <c r="BO149" s="90"/>
      <c r="BP149" s="90"/>
      <c r="BQ149" s="90"/>
      <c r="BR149" s="90"/>
      <c r="BS149" s="90"/>
      <c r="BT149" s="90"/>
      <c r="BU149" s="90"/>
      <c r="BV149" s="90"/>
      <c r="BW149" s="90"/>
      <c r="BX149" s="90"/>
      <c r="BY149" s="90"/>
      <c r="BZ149" s="90"/>
      <c r="CA149" s="90"/>
      <c r="CB149" s="90"/>
      <c r="CC149" s="90"/>
      <c r="CD149" s="90"/>
      <c r="CE149" s="90"/>
      <c r="CF149" s="90"/>
      <c r="CG149" s="90"/>
      <c r="CH149" s="90"/>
      <c r="CI149" s="90"/>
      <c r="CJ149" s="90"/>
      <c r="CK149" s="90"/>
      <c r="CL149" s="90"/>
      <c r="CM149" s="90"/>
      <c r="CN149" s="90"/>
      <c r="CO149" s="90"/>
      <c r="CP149" s="90"/>
      <c r="CQ149" s="90"/>
      <c r="CR149" s="90"/>
      <c r="CS149" s="90"/>
      <c r="CT149" s="90"/>
      <c r="CU149" s="90"/>
      <c r="CV149" s="90"/>
      <c r="CW149" s="90"/>
      <c r="CX149" s="90"/>
      <c r="CY149" s="91"/>
    </row>
    <row r="150" spans="1:119" x14ac:dyDescent="0.35">
      <c r="A150" s="7"/>
      <c r="B150" s="7"/>
      <c r="C150" s="7"/>
      <c r="D150" s="7"/>
      <c r="E150" s="7"/>
      <c r="F150" s="7"/>
      <c r="G150" s="7"/>
      <c r="H150" s="7"/>
      <c r="I150" s="7"/>
      <c r="J150" s="7"/>
      <c r="K150" s="7"/>
      <c r="L150" s="7"/>
      <c r="M150" s="7"/>
      <c r="N150" s="7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  <c r="Z150" s="7"/>
      <c r="AA150" s="7"/>
      <c r="AB150" s="7"/>
      <c r="AC150" s="7"/>
      <c r="AD150" s="7"/>
      <c r="AE150" s="7"/>
      <c r="AF150" s="7"/>
      <c r="AG150" s="7"/>
      <c r="AH150" s="7"/>
      <c r="AI150" s="7"/>
      <c r="AJ150" s="7"/>
      <c r="AK150" s="7"/>
      <c r="AL150" s="7"/>
      <c r="AM150" s="7"/>
      <c r="AN150" s="7"/>
      <c r="AO150" s="7"/>
      <c r="AP150" s="7"/>
      <c r="AQ150" s="7"/>
      <c r="AR150" s="7"/>
      <c r="AS150" s="7"/>
      <c r="AT150" s="7"/>
      <c r="AU150" s="7"/>
      <c r="AV150" s="7"/>
      <c r="AW150" s="7"/>
      <c r="AX150" s="7"/>
      <c r="AY150" s="7"/>
      <c r="AZ150" s="7"/>
      <c r="BA150" s="7"/>
      <c r="BB150" s="7"/>
      <c r="BC150" s="7"/>
      <c r="BD150" s="7"/>
      <c r="BE150" s="7"/>
      <c r="BF150" s="7"/>
      <c r="BG150" s="7"/>
      <c r="BH150" s="7"/>
      <c r="BI150" s="7"/>
      <c r="BJ150" s="7"/>
      <c r="BK150" s="7"/>
      <c r="BL150" s="7"/>
      <c r="BM150" s="7"/>
      <c r="BN150" s="7"/>
      <c r="BO150" s="7"/>
      <c r="BP150" s="7"/>
      <c r="BQ150" s="7"/>
      <c r="BR150" s="7"/>
      <c r="BS150" s="7"/>
      <c r="BT150" s="7"/>
      <c r="BU150" s="7"/>
      <c r="BV150" s="7"/>
      <c r="BW150" s="7"/>
      <c r="BX150" s="7"/>
      <c r="BY150" s="7"/>
      <c r="BZ150" s="7"/>
      <c r="CA150" s="7"/>
      <c r="CB150" s="7"/>
      <c r="CC150" s="7"/>
      <c r="CD150" s="7"/>
      <c r="CE150" s="7"/>
      <c r="CF150" s="7"/>
      <c r="CG150" s="7"/>
      <c r="CH150" s="7"/>
      <c r="CI150" s="7"/>
      <c r="CJ150" s="7"/>
      <c r="CK150" s="7"/>
      <c r="CL150" s="7"/>
      <c r="CM150" s="7"/>
      <c r="CN150" s="7"/>
      <c r="CO150" s="7"/>
      <c r="CP150" s="7"/>
      <c r="CQ150" s="7"/>
      <c r="CR150" s="7"/>
      <c r="CS150" s="7"/>
      <c r="CT150" s="7"/>
      <c r="CU150" s="7"/>
      <c r="CV150" s="7"/>
      <c r="CW150" s="7"/>
      <c r="CX150" s="7"/>
      <c r="CY150" s="7"/>
      <c r="CZ150" s="7"/>
      <c r="DA150" s="7"/>
      <c r="DB150" s="7"/>
      <c r="DC150" s="7"/>
      <c r="DD150" s="7"/>
      <c r="DE150" s="7"/>
      <c r="DF150" s="7"/>
      <c r="DG150" s="7"/>
      <c r="DH150" s="7"/>
      <c r="DI150" s="7"/>
      <c r="DJ150" s="7"/>
      <c r="DK150" s="7"/>
      <c r="DL150" s="7"/>
      <c r="DM150" s="7"/>
      <c r="DN150" s="7"/>
      <c r="DO150" s="7"/>
    </row>
    <row r="151" spans="1:119" ht="15" thickBot="1" x14ac:dyDescent="0.4">
      <c r="A151" s="7"/>
      <c r="B151" s="7"/>
      <c r="C151" s="7"/>
      <c r="D151" s="7"/>
      <c r="E151" s="7"/>
      <c r="F151" s="7"/>
      <c r="G151" s="7"/>
      <c r="H151" s="7"/>
      <c r="I151" s="7"/>
      <c r="J151" s="7"/>
      <c r="K151" s="7"/>
      <c r="L151" s="7"/>
      <c r="M151" s="7"/>
      <c r="N151" s="7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/>
      <c r="Z151" s="7"/>
      <c r="AA151" s="7"/>
      <c r="AB151" s="7"/>
      <c r="AC151" s="7"/>
      <c r="AD151" s="7"/>
      <c r="AE151" s="7"/>
      <c r="AF151" s="7"/>
      <c r="AG151" s="7"/>
      <c r="AH151" s="7"/>
      <c r="AI151" s="7"/>
      <c r="AJ151" s="7"/>
      <c r="AK151" s="7"/>
      <c r="AL151" s="7"/>
      <c r="AM151" s="7"/>
      <c r="AN151" s="7"/>
      <c r="AO151" s="7"/>
      <c r="AP151" s="7"/>
      <c r="AQ151" s="7"/>
      <c r="AR151" s="7"/>
      <c r="AS151" s="7"/>
      <c r="AT151" s="7"/>
      <c r="AU151" s="7"/>
      <c r="AV151" s="7"/>
      <c r="AW151" s="7"/>
      <c r="AX151" s="7"/>
      <c r="AY151" s="7"/>
      <c r="AZ151" s="7"/>
      <c r="BA151" s="7"/>
      <c r="BB151" s="7"/>
      <c r="BC151" s="7"/>
      <c r="BD151" s="7"/>
      <c r="BE151" s="7"/>
      <c r="BF151" s="7"/>
      <c r="BG151" s="7"/>
      <c r="BH151" s="7"/>
      <c r="BI151" s="7"/>
      <c r="BJ151" s="7"/>
      <c r="BK151" s="7"/>
      <c r="BL151" s="7"/>
      <c r="BM151" s="7"/>
      <c r="BN151" s="7"/>
      <c r="BO151" s="7"/>
      <c r="BP151" s="7"/>
      <c r="BQ151" s="7"/>
      <c r="BR151" s="7"/>
      <c r="BS151" s="7"/>
      <c r="BT151" s="7"/>
      <c r="BU151" s="7"/>
      <c r="BV151" s="7"/>
      <c r="BW151" s="7"/>
      <c r="BX151" s="7"/>
      <c r="BY151" s="7"/>
      <c r="BZ151" s="7"/>
      <c r="CA151" s="7"/>
      <c r="CB151" s="7"/>
      <c r="CC151" s="7"/>
      <c r="CD151" s="7"/>
      <c r="CE151" s="7"/>
      <c r="CF151" s="7"/>
      <c r="CG151" s="7"/>
      <c r="CH151" s="7"/>
      <c r="CI151" s="7"/>
      <c r="CJ151" s="7"/>
      <c r="CK151" s="7"/>
      <c r="CL151" s="7"/>
      <c r="CM151" s="7"/>
      <c r="CN151" s="7"/>
      <c r="CO151" s="7"/>
      <c r="CP151" s="7"/>
      <c r="CQ151" s="7"/>
      <c r="CR151" s="7"/>
      <c r="CS151" s="7"/>
      <c r="CT151" s="7"/>
      <c r="CU151" s="7"/>
      <c r="CV151" s="7"/>
      <c r="CW151" s="7"/>
      <c r="CX151" s="7"/>
      <c r="CY151" s="7"/>
      <c r="CZ151" s="7"/>
      <c r="DA151" s="7"/>
      <c r="DB151" s="7"/>
      <c r="DC151" s="7"/>
      <c r="DD151" s="7"/>
      <c r="DE151" s="7"/>
      <c r="DF151" s="7"/>
      <c r="DG151" s="7"/>
      <c r="DH151" s="7"/>
      <c r="DI151" s="7"/>
      <c r="DJ151" s="7"/>
      <c r="DK151" s="7"/>
      <c r="DL151" s="7"/>
      <c r="DM151" s="7"/>
      <c r="DN151" s="7"/>
      <c r="DO151" s="7"/>
    </row>
    <row r="152" spans="1:119" ht="15" thickBot="1" x14ac:dyDescent="0.4">
      <c r="A152" s="7"/>
      <c r="B152" s="84"/>
      <c r="C152" s="85"/>
      <c r="D152" s="85"/>
      <c r="E152" s="85"/>
      <c r="F152" s="85"/>
      <c r="G152" s="85"/>
      <c r="H152" s="85"/>
      <c r="I152" s="85"/>
      <c r="J152" s="85"/>
      <c r="K152" s="85"/>
      <c r="L152" s="85"/>
      <c r="M152" s="85"/>
      <c r="N152" s="85"/>
      <c r="O152" s="85"/>
      <c r="P152" s="85"/>
      <c r="Q152" s="85"/>
      <c r="R152" s="85"/>
      <c r="S152" s="85"/>
      <c r="T152" s="85"/>
      <c r="U152" s="85"/>
      <c r="V152" s="85"/>
      <c r="W152" s="85"/>
      <c r="X152" s="85"/>
      <c r="Y152" s="85"/>
      <c r="Z152" s="85"/>
      <c r="AA152" s="85"/>
      <c r="AB152" s="85"/>
      <c r="AC152" s="85"/>
      <c r="AD152" s="85"/>
      <c r="AE152" s="85"/>
      <c r="AF152" s="85"/>
      <c r="AG152" s="85"/>
      <c r="AH152" s="85"/>
      <c r="AI152" s="85"/>
      <c r="AJ152" s="85"/>
      <c r="AK152" s="85"/>
      <c r="AL152" s="85"/>
      <c r="AM152" s="85"/>
      <c r="AN152" s="85"/>
      <c r="AO152" s="85"/>
      <c r="AP152" s="85"/>
      <c r="AQ152" s="85"/>
      <c r="AR152" s="85"/>
      <c r="AS152" s="85"/>
      <c r="AT152" s="85"/>
      <c r="AU152" s="85"/>
      <c r="AV152" s="85"/>
      <c r="AW152" s="85"/>
      <c r="AX152" s="85"/>
      <c r="AY152" s="86"/>
      <c r="AZ152" s="7"/>
      <c r="BA152" s="7"/>
      <c r="BB152" s="84"/>
      <c r="BC152" s="85"/>
      <c r="BD152" s="85"/>
      <c r="BE152" s="85"/>
      <c r="BF152" s="85"/>
      <c r="BG152" s="85"/>
      <c r="BH152" s="85"/>
      <c r="BI152" s="85"/>
      <c r="BJ152" s="85"/>
      <c r="BK152" s="85"/>
      <c r="BL152" s="85"/>
      <c r="BM152" s="85"/>
      <c r="BN152" s="85"/>
      <c r="BO152" s="85"/>
      <c r="BP152" s="85"/>
      <c r="BQ152" s="85"/>
      <c r="BR152" s="85"/>
      <c r="BS152" s="85"/>
      <c r="BT152" s="85"/>
      <c r="BU152" s="85"/>
      <c r="BV152" s="85"/>
      <c r="BW152" s="85"/>
      <c r="BX152" s="85"/>
      <c r="BY152" s="85"/>
      <c r="BZ152" s="85"/>
      <c r="CA152" s="85"/>
      <c r="CB152" s="85"/>
      <c r="CC152" s="85"/>
      <c r="CD152" s="85"/>
      <c r="CE152" s="85"/>
      <c r="CF152" s="85"/>
      <c r="CG152" s="85"/>
      <c r="CH152" s="85"/>
      <c r="CI152" s="85"/>
      <c r="CJ152" s="85"/>
      <c r="CK152" s="85"/>
      <c r="CL152" s="85"/>
      <c r="CM152" s="85"/>
      <c r="CN152" s="85"/>
      <c r="CO152" s="85"/>
      <c r="CP152" s="85"/>
      <c r="CQ152" s="85"/>
      <c r="CR152" s="85"/>
      <c r="CS152" s="85"/>
      <c r="CT152" s="85"/>
      <c r="CU152" s="85"/>
      <c r="CV152" s="85"/>
      <c r="CW152" s="85"/>
      <c r="CX152" s="85"/>
      <c r="CY152" s="86"/>
      <c r="CZ152" s="7"/>
      <c r="DA152" s="7"/>
      <c r="DB152" s="7"/>
      <c r="DC152" s="7"/>
      <c r="DD152" s="7"/>
      <c r="DE152" s="7"/>
      <c r="DF152" s="7"/>
      <c r="DG152" s="7"/>
      <c r="DH152" s="7"/>
      <c r="DI152" s="7"/>
      <c r="DJ152" s="7"/>
      <c r="DK152" s="7"/>
      <c r="DL152" s="7"/>
      <c r="DM152" s="7"/>
      <c r="DN152" s="7"/>
      <c r="DO152" s="7"/>
    </row>
    <row r="153" spans="1:119" x14ac:dyDescent="0.35">
      <c r="A153" s="7"/>
      <c r="B153" s="87"/>
      <c r="C153" s="7"/>
      <c r="D153" s="7"/>
      <c r="E153" s="7"/>
      <c r="F153" s="7"/>
      <c r="G153" s="154" t="s">
        <v>107</v>
      </c>
      <c r="H153" s="155"/>
      <c r="I153" s="155"/>
      <c r="J153" s="155"/>
      <c r="K153" s="155"/>
      <c r="L153" s="155"/>
      <c r="M153" s="155"/>
      <c r="N153" s="155"/>
      <c r="O153" s="155"/>
      <c r="P153" s="155"/>
      <c r="Q153" s="155"/>
      <c r="R153" s="155"/>
      <c r="S153" s="155"/>
      <c r="T153" s="155"/>
      <c r="U153" s="155"/>
      <c r="V153" s="155"/>
      <c r="W153" s="155"/>
      <c r="X153" s="155"/>
      <c r="Y153" s="155"/>
      <c r="Z153" s="155"/>
      <c r="AA153" s="155"/>
      <c r="AB153" s="155"/>
      <c r="AC153" s="155"/>
      <c r="AD153" s="155"/>
      <c r="AE153" s="155"/>
      <c r="AF153" s="155"/>
      <c r="AG153" s="155"/>
      <c r="AH153" s="155"/>
      <c r="AI153" s="155"/>
      <c r="AJ153" s="155"/>
      <c r="AK153" s="155"/>
      <c r="AL153" s="155"/>
      <c r="AM153" s="155"/>
      <c r="AN153" s="155"/>
      <c r="AO153" s="155"/>
      <c r="AP153" s="155"/>
      <c r="AQ153" s="155"/>
      <c r="AR153" s="155"/>
      <c r="AS153" s="155"/>
      <c r="AT153" s="155"/>
      <c r="AU153" s="155"/>
      <c r="AV153" s="156"/>
      <c r="AW153" s="7"/>
      <c r="AX153" s="7"/>
      <c r="AY153" s="88"/>
      <c r="AZ153" s="7"/>
      <c r="BA153" s="7"/>
      <c r="BB153" s="87"/>
      <c r="BC153" s="7"/>
      <c r="BD153" s="7"/>
      <c r="BE153" s="154" t="s">
        <v>108</v>
      </c>
      <c r="BF153" s="155"/>
      <c r="BG153" s="155"/>
      <c r="BH153" s="155"/>
      <c r="BI153" s="155"/>
      <c r="BJ153" s="155"/>
      <c r="BK153" s="155"/>
      <c r="BL153" s="155"/>
      <c r="BM153" s="155"/>
      <c r="BN153" s="155"/>
      <c r="BO153" s="155"/>
      <c r="BP153" s="155"/>
      <c r="BQ153" s="155"/>
      <c r="BR153" s="155"/>
      <c r="BS153" s="155"/>
      <c r="BT153" s="155"/>
      <c r="BU153" s="155"/>
      <c r="BV153" s="155"/>
      <c r="BW153" s="155"/>
      <c r="BX153" s="155"/>
      <c r="BY153" s="155"/>
      <c r="BZ153" s="155"/>
      <c r="CA153" s="155"/>
      <c r="CB153" s="155"/>
      <c r="CC153" s="155"/>
      <c r="CD153" s="155"/>
      <c r="CE153" s="155"/>
      <c r="CF153" s="155"/>
      <c r="CG153" s="155"/>
      <c r="CH153" s="155"/>
      <c r="CI153" s="155"/>
      <c r="CJ153" s="155"/>
      <c r="CK153" s="155"/>
      <c r="CL153" s="155"/>
      <c r="CM153" s="155"/>
      <c r="CN153" s="155"/>
      <c r="CO153" s="155"/>
      <c r="CP153" s="155"/>
      <c r="CQ153" s="155"/>
      <c r="CR153" s="155"/>
      <c r="CS153" s="155"/>
      <c r="CT153" s="156"/>
      <c r="CU153" s="7"/>
      <c r="CV153" s="7"/>
      <c r="CW153" s="7"/>
      <c r="CX153" s="7"/>
      <c r="CY153" s="88"/>
      <c r="CZ153" s="7"/>
      <c r="DA153" s="7"/>
      <c r="DB153" s="7"/>
      <c r="DC153" s="7"/>
      <c r="DD153" s="7"/>
      <c r="DE153" s="7"/>
      <c r="DF153" s="7"/>
      <c r="DG153" s="7"/>
      <c r="DH153" s="7"/>
      <c r="DI153" s="7"/>
      <c r="DJ153" s="7"/>
      <c r="DK153" s="7"/>
      <c r="DL153" s="7"/>
      <c r="DM153" s="7"/>
      <c r="DN153" s="7"/>
      <c r="DO153" s="7"/>
    </row>
    <row r="154" spans="1:119" ht="15" thickBot="1" x14ac:dyDescent="0.4">
      <c r="A154" s="7"/>
      <c r="B154" s="87"/>
      <c r="C154" s="7"/>
      <c r="D154" s="7"/>
      <c r="E154" s="7"/>
      <c r="F154" s="7"/>
      <c r="G154" s="157"/>
      <c r="H154" s="158"/>
      <c r="I154" s="158"/>
      <c r="J154" s="158"/>
      <c r="K154" s="158"/>
      <c r="L154" s="158"/>
      <c r="M154" s="158"/>
      <c r="N154" s="158"/>
      <c r="O154" s="158"/>
      <c r="P154" s="158"/>
      <c r="Q154" s="158"/>
      <c r="R154" s="158"/>
      <c r="S154" s="158"/>
      <c r="T154" s="158"/>
      <c r="U154" s="158"/>
      <c r="V154" s="158"/>
      <c r="W154" s="158"/>
      <c r="X154" s="158"/>
      <c r="Y154" s="158"/>
      <c r="Z154" s="158"/>
      <c r="AA154" s="158"/>
      <c r="AB154" s="158"/>
      <c r="AC154" s="158"/>
      <c r="AD154" s="158"/>
      <c r="AE154" s="158"/>
      <c r="AF154" s="158"/>
      <c r="AG154" s="158"/>
      <c r="AH154" s="158"/>
      <c r="AI154" s="158"/>
      <c r="AJ154" s="158"/>
      <c r="AK154" s="158"/>
      <c r="AL154" s="158"/>
      <c r="AM154" s="158"/>
      <c r="AN154" s="158"/>
      <c r="AO154" s="158"/>
      <c r="AP154" s="158"/>
      <c r="AQ154" s="158"/>
      <c r="AR154" s="158"/>
      <c r="AS154" s="158"/>
      <c r="AT154" s="158"/>
      <c r="AU154" s="158"/>
      <c r="AV154" s="159"/>
      <c r="AW154" s="7"/>
      <c r="AX154" s="7"/>
      <c r="AY154" s="88"/>
      <c r="AZ154" s="7"/>
      <c r="BA154" s="7"/>
      <c r="BB154" s="87"/>
      <c r="BC154" s="7"/>
      <c r="BD154" s="7"/>
      <c r="BE154" s="157"/>
      <c r="BF154" s="158"/>
      <c r="BG154" s="158"/>
      <c r="BH154" s="158"/>
      <c r="BI154" s="158"/>
      <c r="BJ154" s="158"/>
      <c r="BK154" s="158"/>
      <c r="BL154" s="158"/>
      <c r="BM154" s="158"/>
      <c r="BN154" s="158"/>
      <c r="BO154" s="158"/>
      <c r="BP154" s="158"/>
      <c r="BQ154" s="158"/>
      <c r="BR154" s="158"/>
      <c r="BS154" s="158"/>
      <c r="BT154" s="158"/>
      <c r="BU154" s="158"/>
      <c r="BV154" s="158"/>
      <c r="BW154" s="158"/>
      <c r="BX154" s="158"/>
      <c r="BY154" s="158"/>
      <c r="BZ154" s="158"/>
      <c r="CA154" s="158"/>
      <c r="CB154" s="158"/>
      <c r="CC154" s="158"/>
      <c r="CD154" s="158"/>
      <c r="CE154" s="158"/>
      <c r="CF154" s="158"/>
      <c r="CG154" s="158"/>
      <c r="CH154" s="158"/>
      <c r="CI154" s="158"/>
      <c r="CJ154" s="158"/>
      <c r="CK154" s="158"/>
      <c r="CL154" s="158"/>
      <c r="CM154" s="158"/>
      <c r="CN154" s="158"/>
      <c r="CO154" s="158"/>
      <c r="CP154" s="158"/>
      <c r="CQ154" s="158"/>
      <c r="CR154" s="158"/>
      <c r="CS154" s="158"/>
      <c r="CT154" s="159"/>
      <c r="CU154" s="7"/>
      <c r="CV154" s="7"/>
      <c r="CW154" s="7"/>
      <c r="CX154" s="7"/>
      <c r="CY154" s="88"/>
      <c r="CZ154" s="7"/>
      <c r="DA154" s="7"/>
      <c r="DB154" s="7"/>
      <c r="DC154" s="7"/>
      <c r="DD154" s="7"/>
      <c r="DE154" s="7"/>
      <c r="DF154" s="7"/>
      <c r="DG154" s="7"/>
      <c r="DH154" s="7"/>
      <c r="DI154" s="7"/>
      <c r="DJ154" s="7"/>
      <c r="DK154" s="7"/>
      <c r="DL154" s="7"/>
      <c r="DM154" s="7"/>
      <c r="DN154" s="7"/>
      <c r="DO154" s="7"/>
    </row>
    <row r="155" spans="1:119" x14ac:dyDescent="0.35">
      <c r="A155" s="7"/>
      <c r="B155" s="87"/>
      <c r="C155" s="7"/>
      <c r="D155" s="7"/>
      <c r="E155" s="7"/>
      <c r="F155" s="7"/>
      <c r="G155" s="7"/>
      <c r="H155" s="7"/>
      <c r="I155" s="7"/>
      <c r="J155" s="7"/>
      <c r="K155" s="7"/>
      <c r="L155" s="7"/>
      <c r="M155" s="7"/>
      <c r="N155" s="7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  <c r="Z155" s="7"/>
      <c r="AA155" s="7"/>
      <c r="AB155" s="7"/>
      <c r="AC155" s="7"/>
      <c r="AD155" s="7"/>
      <c r="AE155" s="7"/>
      <c r="AF155" s="7"/>
      <c r="AG155" s="7"/>
      <c r="AH155" s="7"/>
      <c r="AI155" s="7"/>
      <c r="AJ155" s="7"/>
      <c r="AK155" s="7"/>
      <c r="AL155" s="7"/>
      <c r="AM155" s="7"/>
      <c r="AN155" s="7"/>
      <c r="AO155" s="7"/>
      <c r="AP155" s="7"/>
      <c r="AQ155" s="7"/>
      <c r="AR155" s="7"/>
      <c r="AS155" s="7"/>
      <c r="AT155" s="7"/>
      <c r="AU155" s="7"/>
      <c r="AV155" s="7"/>
      <c r="AW155" s="7"/>
      <c r="AX155" s="7"/>
      <c r="AY155" s="88"/>
      <c r="AZ155" s="7"/>
      <c r="BA155" s="7"/>
      <c r="BB155" s="87"/>
      <c r="BC155" s="7"/>
      <c r="BD155" s="7"/>
      <c r="BE155" s="7"/>
      <c r="BF155" s="7"/>
      <c r="BG155" s="7"/>
      <c r="BH155" s="7"/>
      <c r="BI155" s="7"/>
      <c r="BJ155" s="7"/>
      <c r="BK155" s="7"/>
      <c r="BL155" s="7"/>
      <c r="BM155" s="7"/>
      <c r="BN155" s="7"/>
      <c r="BO155" s="7"/>
      <c r="BP155" s="7"/>
      <c r="BQ155" s="7"/>
      <c r="BR155" s="7"/>
      <c r="BS155" s="7"/>
      <c r="BT155" s="7"/>
      <c r="BU155" s="7"/>
      <c r="BV155" s="7"/>
      <c r="BW155" s="7"/>
      <c r="BX155" s="7"/>
      <c r="BY155" s="7"/>
      <c r="BZ155" s="7"/>
      <c r="CA155" s="7"/>
      <c r="CB155" s="7"/>
      <c r="CC155" s="7"/>
      <c r="CD155" s="7"/>
      <c r="CE155" s="7"/>
      <c r="CF155" s="7"/>
      <c r="CG155" s="7"/>
      <c r="CH155" s="7"/>
      <c r="CI155" s="7"/>
      <c r="CJ155" s="7"/>
      <c r="CK155" s="7"/>
      <c r="CL155" s="7"/>
      <c r="CM155" s="7"/>
      <c r="CN155" s="7"/>
      <c r="CO155" s="7"/>
      <c r="CP155" s="7"/>
      <c r="CQ155" s="7"/>
      <c r="CR155" s="7"/>
      <c r="CS155" s="7"/>
      <c r="CT155" s="7"/>
      <c r="CU155" s="7"/>
      <c r="CV155" s="7"/>
      <c r="CW155" s="7"/>
      <c r="CX155" s="7"/>
      <c r="CY155" s="88"/>
      <c r="CZ155" s="7"/>
      <c r="DA155" s="7"/>
      <c r="DB155" s="7"/>
      <c r="DC155" s="7"/>
      <c r="DD155" s="7"/>
      <c r="DE155" s="7"/>
      <c r="DF155" s="7"/>
      <c r="DG155" s="7"/>
      <c r="DH155" s="7"/>
      <c r="DI155" s="7"/>
      <c r="DJ155" s="7"/>
      <c r="DK155" s="7"/>
      <c r="DL155" s="7"/>
      <c r="DM155" s="7"/>
      <c r="DN155" s="7"/>
      <c r="DO155" s="7"/>
    </row>
    <row r="156" spans="1:119" x14ac:dyDescent="0.35">
      <c r="A156" s="7"/>
      <c r="B156" s="87"/>
      <c r="C156" s="7"/>
      <c r="D156" s="7"/>
      <c r="E156" s="7"/>
      <c r="F156" s="7"/>
      <c r="G156" s="7"/>
      <c r="H156" s="7"/>
      <c r="I156" s="7"/>
      <c r="J156" s="7"/>
      <c r="K156" s="7"/>
      <c r="L156" s="7"/>
      <c r="M156" s="7"/>
      <c r="N156" s="7"/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7"/>
      <c r="Z156" s="7"/>
      <c r="AA156" s="7"/>
      <c r="AB156" s="7"/>
      <c r="AC156" s="7"/>
      <c r="AD156" s="7"/>
      <c r="AE156" s="7"/>
      <c r="AF156" s="7"/>
      <c r="AG156" s="7"/>
      <c r="AH156" s="7"/>
      <c r="AI156" s="7"/>
      <c r="AJ156" s="7"/>
      <c r="AK156" s="7"/>
      <c r="AL156" s="7"/>
      <c r="AM156" s="7"/>
      <c r="AN156" s="7"/>
      <c r="AO156" s="7"/>
      <c r="AP156" s="7"/>
      <c r="AQ156" s="7"/>
      <c r="AR156" s="7"/>
      <c r="AS156" s="7"/>
      <c r="AT156" s="7"/>
      <c r="AU156" s="7"/>
      <c r="AV156" s="7"/>
      <c r="AW156" s="7"/>
      <c r="AX156" s="7"/>
      <c r="AY156" s="88"/>
      <c r="AZ156" s="7"/>
      <c r="BA156" s="7"/>
      <c r="BB156" s="87"/>
      <c r="BC156" s="7"/>
      <c r="BD156" s="7"/>
      <c r="BE156" s="7"/>
      <c r="BF156" s="7"/>
      <c r="BG156" s="7"/>
      <c r="BH156" s="7"/>
      <c r="BI156" s="7"/>
      <c r="BJ156" s="7"/>
      <c r="BK156" s="7"/>
      <c r="BL156" s="7"/>
      <c r="BM156" s="7"/>
      <c r="BN156" s="7"/>
      <c r="BO156" s="7"/>
      <c r="BP156" s="7"/>
      <c r="BQ156" s="7"/>
      <c r="BR156" s="7"/>
      <c r="BS156" s="7"/>
      <c r="BT156" s="7"/>
      <c r="BU156" s="7"/>
      <c r="BV156" s="7"/>
      <c r="BW156" s="7"/>
      <c r="BX156" s="7"/>
      <c r="BY156" s="7"/>
      <c r="BZ156" s="7"/>
      <c r="CA156" s="7"/>
      <c r="CB156" s="7"/>
      <c r="CC156" s="7"/>
      <c r="CD156" s="7"/>
      <c r="CE156" s="7"/>
      <c r="CF156" s="7"/>
      <c r="CG156" s="7"/>
      <c r="CH156" s="7"/>
      <c r="CI156" s="7"/>
      <c r="CJ156" s="7"/>
      <c r="CK156" s="7"/>
      <c r="CL156" s="7"/>
      <c r="CM156" s="7"/>
      <c r="CN156" s="7"/>
      <c r="CO156" s="7"/>
      <c r="CP156" s="7"/>
      <c r="CQ156" s="7"/>
      <c r="CR156" s="7"/>
      <c r="CS156" s="7"/>
      <c r="CT156" s="7"/>
      <c r="CU156" s="7"/>
      <c r="CV156" s="7"/>
      <c r="CW156" s="7"/>
      <c r="CX156" s="7"/>
      <c r="CY156" s="88"/>
      <c r="CZ156" s="7"/>
      <c r="DA156" s="7"/>
      <c r="DB156" s="7"/>
      <c r="DC156" s="7"/>
      <c r="DD156" s="7"/>
      <c r="DE156" s="7"/>
      <c r="DF156" s="7"/>
      <c r="DG156" s="7"/>
      <c r="DH156" s="7"/>
      <c r="DI156" s="7"/>
      <c r="DJ156" s="7"/>
      <c r="DK156" s="7"/>
      <c r="DL156" s="7"/>
      <c r="DM156" s="7"/>
      <c r="DN156" s="7"/>
      <c r="DO156" s="7"/>
    </row>
    <row r="157" spans="1:119" x14ac:dyDescent="0.35">
      <c r="A157" s="7"/>
      <c r="B157" s="87"/>
      <c r="C157" s="7"/>
      <c r="D157" s="7"/>
      <c r="E157" s="7"/>
      <c r="F157" s="7"/>
      <c r="G157" s="7"/>
      <c r="H157" s="7"/>
      <c r="I157" s="7"/>
      <c r="J157" s="7"/>
      <c r="K157" s="7"/>
      <c r="L157" s="7"/>
      <c r="M157" s="7"/>
      <c r="N157" s="7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  <c r="Z157" s="7"/>
      <c r="AA157" s="7"/>
      <c r="AB157" s="7"/>
      <c r="AC157" s="7"/>
      <c r="AD157" s="7"/>
      <c r="AE157" s="7"/>
      <c r="AF157" s="7"/>
      <c r="AG157" s="7"/>
      <c r="AH157" s="7"/>
      <c r="AI157" s="7"/>
      <c r="AJ157" s="7"/>
      <c r="AK157" s="7"/>
      <c r="AL157" s="7"/>
      <c r="AM157" s="7"/>
      <c r="AN157" s="7"/>
      <c r="AO157" s="7"/>
      <c r="AP157" s="7"/>
      <c r="AQ157" s="7"/>
      <c r="AR157" s="7"/>
      <c r="AS157" s="7"/>
      <c r="AT157" s="7"/>
      <c r="AU157" s="7"/>
      <c r="AV157" s="7"/>
      <c r="AW157" s="7"/>
      <c r="AX157" s="7"/>
      <c r="AY157" s="88"/>
      <c r="AZ157" s="7"/>
      <c r="BA157" s="7"/>
      <c r="BB157" s="87"/>
      <c r="BC157" s="7"/>
      <c r="BD157" s="7"/>
      <c r="BE157" s="7"/>
      <c r="BF157" s="7"/>
      <c r="BG157" s="7"/>
      <c r="BH157" s="7"/>
      <c r="BI157" s="7"/>
      <c r="BJ157" s="7"/>
      <c r="BK157" s="7"/>
      <c r="BL157" s="7"/>
      <c r="BM157" s="7"/>
      <c r="BN157" s="7"/>
      <c r="BO157" s="7"/>
      <c r="BP157" s="7"/>
      <c r="BQ157" s="7"/>
      <c r="BR157" s="7"/>
      <c r="BS157" s="7"/>
      <c r="BT157" s="7"/>
      <c r="BU157" s="7"/>
      <c r="BV157" s="7"/>
      <c r="BW157" s="7"/>
      <c r="BX157" s="7"/>
      <c r="BY157" s="7"/>
      <c r="BZ157" s="7"/>
      <c r="CA157" s="7"/>
      <c r="CB157" s="7"/>
      <c r="CC157" s="7"/>
      <c r="CD157" s="7"/>
      <c r="CE157" s="7"/>
      <c r="CF157" s="7"/>
      <c r="CG157" s="7"/>
      <c r="CH157" s="7"/>
      <c r="CI157" s="7"/>
      <c r="CJ157" s="7"/>
      <c r="CK157" s="7"/>
      <c r="CL157" s="7"/>
      <c r="CM157" s="7"/>
      <c r="CN157" s="7"/>
      <c r="CO157" s="7"/>
      <c r="CP157" s="7"/>
      <c r="CQ157" s="7"/>
      <c r="CR157" s="7"/>
      <c r="CS157" s="7"/>
      <c r="CT157" s="7"/>
      <c r="CU157" s="7"/>
      <c r="CV157" s="7"/>
      <c r="CW157" s="7"/>
      <c r="CX157" s="7"/>
      <c r="CY157" s="88"/>
      <c r="CZ157" s="7"/>
      <c r="DA157" s="7"/>
      <c r="DB157" s="7"/>
      <c r="DC157" s="7"/>
      <c r="DD157" s="7"/>
      <c r="DE157" s="7"/>
      <c r="DF157" s="7"/>
      <c r="DG157" s="7"/>
      <c r="DH157" s="7"/>
      <c r="DI157" s="7"/>
      <c r="DJ157" s="7"/>
      <c r="DK157" s="7"/>
      <c r="DL157" s="7"/>
      <c r="DM157" s="7"/>
      <c r="DN157" s="7"/>
      <c r="DO157" s="7"/>
    </row>
    <row r="158" spans="1:119" x14ac:dyDescent="0.35">
      <c r="A158" s="7"/>
      <c r="B158" s="87"/>
      <c r="C158" s="7"/>
      <c r="D158" s="7"/>
      <c r="E158" s="7"/>
      <c r="F158" s="7"/>
      <c r="G158" s="7"/>
      <c r="H158" s="7"/>
      <c r="I158" s="7"/>
      <c r="J158" s="7"/>
      <c r="K158" s="7"/>
      <c r="L158" s="7"/>
      <c r="M158" s="7"/>
      <c r="N158" s="7"/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7"/>
      <c r="Z158" s="7"/>
      <c r="AA158" s="7"/>
      <c r="AB158" s="7"/>
      <c r="AC158" s="7"/>
      <c r="AD158" s="7"/>
      <c r="AE158" s="7"/>
      <c r="AF158" s="7"/>
      <c r="AG158" s="7"/>
      <c r="AH158" s="7"/>
      <c r="AI158" s="7"/>
      <c r="AJ158" s="7"/>
      <c r="AK158" s="7"/>
      <c r="AL158" s="7"/>
      <c r="AM158" s="7"/>
      <c r="AN158" s="7"/>
      <c r="AO158" s="7"/>
      <c r="AP158" s="7"/>
      <c r="AQ158" s="7"/>
      <c r="AR158" s="7"/>
      <c r="AS158" s="7"/>
      <c r="AT158" s="7"/>
      <c r="AU158" s="7"/>
      <c r="AV158" s="7"/>
      <c r="AW158" s="7"/>
      <c r="AX158" s="7"/>
      <c r="AY158" s="88"/>
      <c r="AZ158" s="7"/>
      <c r="BA158" s="7"/>
      <c r="BB158" s="87"/>
      <c r="BC158" s="7"/>
      <c r="BD158" s="7"/>
      <c r="BE158" s="7"/>
      <c r="BF158" s="7"/>
      <c r="BG158" s="7"/>
      <c r="BH158" s="7"/>
      <c r="BI158" s="7"/>
      <c r="BJ158" s="7"/>
      <c r="BK158" s="7"/>
      <c r="BL158" s="7"/>
      <c r="BM158" s="7"/>
      <c r="BN158" s="7"/>
      <c r="BO158" s="7"/>
      <c r="BP158" s="7"/>
      <c r="BQ158" s="7"/>
      <c r="BR158" s="7"/>
      <c r="BS158" s="7"/>
      <c r="BT158" s="7"/>
      <c r="BU158" s="7"/>
      <c r="BV158" s="7"/>
      <c r="BW158" s="7"/>
      <c r="BX158" s="7"/>
      <c r="BY158" s="7"/>
      <c r="BZ158" s="7"/>
      <c r="CA158" s="7"/>
      <c r="CB158" s="7"/>
      <c r="CC158" s="7"/>
      <c r="CD158" s="7"/>
      <c r="CE158" s="7"/>
      <c r="CF158" s="7"/>
      <c r="CG158" s="7"/>
      <c r="CH158" s="7"/>
      <c r="CI158" s="7"/>
      <c r="CJ158" s="7"/>
      <c r="CK158" s="7"/>
      <c r="CL158" s="7"/>
      <c r="CM158" s="7"/>
      <c r="CN158" s="7"/>
      <c r="CO158" s="7"/>
      <c r="CP158" s="7"/>
      <c r="CQ158" s="7"/>
      <c r="CR158" s="7"/>
      <c r="CS158" s="7"/>
      <c r="CT158" s="7"/>
      <c r="CU158" s="7"/>
      <c r="CV158" s="7"/>
      <c r="CW158" s="7"/>
      <c r="CX158" s="7"/>
      <c r="CY158" s="88"/>
      <c r="CZ158" s="7"/>
      <c r="DA158" s="7"/>
      <c r="DB158" s="7"/>
      <c r="DC158" s="7"/>
      <c r="DD158" s="7"/>
      <c r="DE158" s="7"/>
      <c r="DF158" s="7"/>
      <c r="DG158" s="7"/>
      <c r="DH158" s="7"/>
      <c r="DI158" s="7"/>
      <c r="DJ158" s="7"/>
      <c r="DK158" s="7"/>
      <c r="DL158" s="7"/>
      <c r="DM158" s="7"/>
      <c r="DN158" s="7"/>
      <c r="DO158" s="7"/>
    </row>
    <row r="159" spans="1:119" x14ac:dyDescent="0.35">
      <c r="A159" s="7"/>
      <c r="B159" s="87"/>
      <c r="C159" s="7"/>
      <c r="D159" s="7"/>
      <c r="E159" s="7"/>
      <c r="F159" s="7"/>
      <c r="G159" s="7"/>
      <c r="H159" s="7"/>
      <c r="I159" s="7"/>
      <c r="J159" s="7"/>
      <c r="K159" s="7"/>
      <c r="L159" s="7"/>
      <c r="M159" s="7"/>
      <c r="N159" s="7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  <c r="Z159" s="7"/>
      <c r="AA159" s="7"/>
      <c r="AB159" s="7"/>
      <c r="AC159" s="7"/>
      <c r="AD159" s="7"/>
      <c r="AE159" s="7"/>
      <c r="AF159" s="7"/>
      <c r="AG159" s="7"/>
      <c r="AH159" s="7"/>
      <c r="AI159" s="7"/>
      <c r="AJ159" s="7"/>
      <c r="AK159" s="7"/>
      <c r="AL159" s="7"/>
      <c r="AM159" s="7"/>
      <c r="AN159" s="7"/>
      <c r="AO159" s="7"/>
      <c r="AP159" s="7"/>
      <c r="AQ159" s="7"/>
      <c r="AR159" s="7"/>
      <c r="AS159" s="7"/>
      <c r="AT159" s="7"/>
      <c r="AU159" s="7"/>
      <c r="AV159" s="7"/>
      <c r="AW159" s="7"/>
      <c r="AX159" s="7"/>
      <c r="AY159" s="88"/>
      <c r="AZ159" s="7"/>
      <c r="BA159" s="7"/>
      <c r="BB159" s="87"/>
      <c r="BC159" s="7"/>
      <c r="BD159" s="7"/>
      <c r="BE159" s="7"/>
      <c r="BF159" s="7"/>
      <c r="BG159" s="7"/>
      <c r="BH159" s="7"/>
      <c r="BI159" s="7"/>
      <c r="BJ159" s="7"/>
      <c r="BK159" s="7"/>
      <c r="BL159" s="7"/>
      <c r="BM159" s="7"/>
      <c r="BN159" s="7"/>
      <c r="BO159" s="7"/>
      <c r="BP159" s="7"/>
      <c r="BQ159" s="7"/>
      <c r="BR159" s="7"/>
      <c r="BS159" s="7"/>
      <c r="BT159" s="7"/>
      <c r="BU159" s="7"/>
      <c r="BV159" s="7"/>
      <c r="BW159" s="7"/>
      <c r="BX159" s="7"/>
      <c r="BY159" s="7"/>
      <c r="BZ159" s="7"/>
      <c r="CA159" s="7"/>
      <c r="CB159" s="7"/>
      <c r="CC159" s="7"/>
      <c r="CD159" s="7"/>
      <c r="CE159" s="7"/>
      <c r="CF159" s="7"/>
      <c r="CG159" s="7"/>
      <c r="CH159" s="7"/>
      <c r="CI159" s="7"/>
      <c r="CJ159" s="7"/>
      <c r="CK159" s="7"/>
      <c r="CL159" s="7"/>
      <c r="CM159" s="7"/>
      <c r="CN159" s="7"/>
      <c r="CO159" s="7"/>
      <c r="CP159" s="7"/>
      <c r="CQ159" s="7"/>
      <c r="CR159" s="7"/>
      <c r="CS159" s="7"/>
      <c r="CT159" s="7"/>
      <c r="CU159" s="7"/>
      <c r="CV159" s="7"/>
      <c r="CW159" s="7"/>
      <c r="CX159" s="7"/>
      <c r="CY159" s="88"/>
      <c r="CZ159" s="7"/>
      <c r="DA159" s="7"/>
      <c r="DB159" s="7"/>
      <c r="DC159" s="7"/>
      <c r="DD159" s="7"/>
      <c r="DE159" s="7"/>
      <c r="DF159" s="7"/>
      <c r="DG159" s="7"/>
      <c r="DH159" s="7"/>
      <c r="DI159" s="7"/>
      <c r="DJ159" s="7"/>
      <c r="DK159" s="7"/>
      <c r="DL159" s="7"/>
      <c r="DM159" s="7"/>
      <c r="DN159" s="7"/>
      <c r="DO159" s="7"/>
    </row>
    <row r="160" spans="1:119" x14ac:dyDescent="0.35">
      <c r="A160" s="7"/>
      <c r="B160" s="87"/>
      <c r="C160" s="7"/>
      <c r="D160" s="7"/>
      <c r="E160" s="7"/>
      <c r="F160" s="7"/>
      <c r="G160" s="7"/>
      <c r="H160" s="7"/>
      <c r="I160" s="7"/>
      <c r="J160" s="7"/>
      <c r="K160" s="7"/>
      <c r="L160" s="7"/>
      <c r="M160" s="7"/>
      <c r="N160" s="7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  <c r="Z160" s="7"/>
      <c r="AA160" s="7"/>
      <c r="AB160" s="7"/>
      <c r="AC160" s="7"/>
      <c r="AD160" s="7"/>
      <c r="AE160" s="7"/>
      <c r="AF160" s="7"/>
      <c r="AG160" s="7"/>
      <c r="AH160" s="7"/>
      <c r="AI160" s="7"/>
      <c r="AJ160" s="7"/>
      <c r="AK160" s="7"/>
      <c r="AL160" s="7"/>
      <c r="AM160" s="7"/>
      <c r="AN160" s="7"/>
      <c r="AO160" s="7"/>
      <c r="AP160" s="7"/>
      <c r="AQ160" s="7"/>
      <c r="AR160" s="7"/>
      <c r="AS160" s="7"/>
      <c r="AT160" s="7"/>
      <c r="AU160" s="7"/>
      <c r="AV160" s="7"/>
      <c r="AW160" s="7"/>
      <c r="AX160" s="7"/>
      <c r="AY160" s="88"/>
      <c r="BB160" s="87"/>
      <c r="BC160" s="7"/>
      <c r="BD160" s="7"/>
      <c r="BE160" s="7"/>
      <c r="BF160" s="7"/>
      <c r="BG160" s="7"/>
      <c r="BH160" s="7"/>
      <c r="BI160" s="7"/>
      <c r="BJ160" s="7"/>
      <c r="BK160" s="7"/>
      <c r="BL160" s="7"/>
      <c r="BM160" s="7"/>
      <c r="BN160" s="7"/>
      <c r="BO160" s="7"/>
      <c r="BP160" s="7"/>
      <c r="BQ160" s="7"/>
      <c r="BR160" s="7"/>
      <c r="BS160" s="7"/>
      <c r="BT160" s="7"/>
      <c r="BU160" s="7"/>
      <c r="BV160" s="7"/>
      <c r="BW160" s="7"/>
      <c r="BX160" s="7"/>
      <c r="BY160" s="7"/>
      <c r="BZ160" s="7"/>
      <c r="CA160" s="7"/>
      <c r="CB160" s="7"/>
      <c r="CC160" s="7"/>
      <c r="CD160" s="7"/>
      <c r="CE160" s="7"/>
      <c r="CF160" s="7"/>
      <c r="CG160" s="7"/>
      <c r="CH160" s="7"/>
      <c r="CI160" s="7"/>
      <c r="CJ160" s="7"/>
      <c r="CK160" s="7"/>
      <c r="CL160" s="7"/>
      <c r="CM160" s="7"/>
      <c r="CN160" s="7"/>
      <c r="CO160" s="7"/>
      <c r="CP160" s="7"/>
      <c r="CQ160" s="7"/>
      <c r="CR160" s="7"/>
      <c r="CS160" s="7"/>
      <c r="CT160" s="7"/>
      <c r="CU160" s="7"/>
      <c r="CV160" s="7"/>
      <c r="CW160" s="7"/>
      <c r="CX160" s="7"/>
      <c r="CY160" s="88"/>
    </row>
    <row r="161" spans="1:103" x14ac:dyDescent="0.35">
      <c r="A161" s="7"/>
      <c r="B161" s="87"/>
      <c r="C161" s="7"/>
      <c r="D161" s="7"/>
      <c r="E161" s="7"/>
      <c r="F161" s="7"/>
      <c r="G161" s="7"/>
      <c r="H161" s="7"/>
      <c r="I161" s="7"/>
      <c r="J161" s="7"/>
      <c r="K161" s="7"/>
      <c r="L161" s="7"/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  <c r="Z161" s="7"/>
      <c r="AA161" s="7"/>
      <c r="AB161" s="7"/>
      <c r="AC161" s="7"/>
      <c r="AD161" s="7"/>
      <c r="AE161" s="7"/>
      <c r="AF161" s="7"/>
      <c r="AG161" s="7"/>
      <c r="AH161" s="7"/>
      <c r="AI161" s="7"/>
      <c r="AJ161" s="7"/>
      <c r="AK161" s="7"/>
      <c r="AL161" s="7"/>
      <c r="AM161" s="7"/>
      <c r="AN161" s="7"/>
      <c r="AO161" s="7"/>
      <c r="AP161" s="7"/>
      <c r="AQ161" s="7"/>
      <c r="AR161" s="7"/>
      <c r="AS161" s="7"/>
      <c r="AT161" s="7"/>
      <c r="AU161" s="7"/>
      <c r="AV161" s="7"/>
      <c r="AW161" s="7"/>
      <c r="AX161" s="7"/>
      <c r="AY161" s="88"/>
      <c r="BB161" s="87"/>
      <c r="BC161" s="7"/>
      <c r="BD161" s="7"/>
      <c r="BE161" s="7"/>
      <c r="BF161" s="7"/>
      <c r="BG161" s="7"/>
      <c r="BH161" s="7"/>
      <c r="BI161" s="7"/>
      <c r="BJ161" s="7"/>
      <c r="BK161" s="7"/>
      <c r="BL161" s="7"/>
      <c r="BM161" s="7"/>
      <c r="BN161" s="7"/>
      <c r="BO161" s="7"/>
      <c r="BP161" s="7"/>
      <c r="BQ161" s="7"/>
      <c r="BR161" s="7"/>
      <c r="BS161" s="7"/>
      <c r="BT161" s="7"/>
      <c r="BU161" s="7"/>
      <c r="BV161" s="7"/>
      <c r="BW161" s="7"/>
      <c r="BX161" s="7"/>
      <c r="BY161" s="7"/>
      <c r="BZ161" s="7"/>
      <c r="CA161" s="7"/>
      <c r="CB161" s="7"/>
      <c r="CC161" s="7"/>
      <c r="CD161" s="7"/>
      <c r="CE161" s="7"/>
      <c r="CF161" s="7"/>
      <c r="CG161" s="7"/>
      <c r="CH161" s="7"/>
      <c r="CI161" s="7"/>
      <c r="CJ161" s="7"/>
      <c r="CK161" s="7"/>
      <c r="CL161" s="7"/>
      <c r="CM161" s="7"/>
      <c r="CN161" s="7"/>
      <c r="CO161" s="7"/>
      <c r="CP161" s="7"/>
      <c r="CQ161" s="7"/>
      <c r="CR161" s="7"/>
      <c r="CS161" s="7"/>
      <c r="CT161" s="7"/>
      <c r="CU161" s="7"/>
      <c r="CV161" s="7"/>
      <c r="CW161" s="7"/>
      <c r="CX161" s="7"/>
      <c r="CY161" s="88"/>
    </row>
    <row r="162" spans="1:103" x14ac:dyDescent="0.35">
      <c r="A162" s="7"/>
      <c r="B162" s="87"/>
      <c r="C162" s="7"/>
      <c r="D162" s="7"/>
      <c r="E162" s="7"/>
      <c r="F162" s="7"/>
      <c r="G162" s="7"/>
      <c r="H162" s="7"/>
      <c r="I162" s="7"/>
      <c r="J162" s="7"/>
      <c r="K162" s="7"/>
      <c r="L162" s="7"/>
      <c r="M162" s="7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  <c r="Z162" s="7"/>
      <c r="AA162" s="7"/>
      <c r="AB162" s="7"/>
      <c r="AC162" s="7"/>
      <c r="AD162" s="7"/>
      <c r="AE162" s="7"/>
      <c r="AF162" s="7"/>
      <c r="AG162" s="7"/>
      <c r="AH162" s="7"/>
      <c r="AI162" s="7"/>
      <c r="AJ162" s="7"/>
      <c r="AK162" s="7"/>
      <c r="AL162" s="7"/>
      <c r="AM162" s="7"/>
      <c r="AN162" s="7"/>
      <c r="AO162" s="7"/>
      <c r="AP162" s="7"/>
      <c r="AQ162" s="7"/>
      <c r="AR162" s="7"/>
      <c r="AS162" s="7"/>
      <c r="AT162" s="7"/>
      <c r="AU162" s="7"/>
      <c r="AV162" s="7"/>
      <c r="AW162" s="7"/>
      <c r="AX162" s="7"/>
      <c r="AY162" s="88"/>
      <c r="BB162" s="87"/>
      <c r="BC162" s="7"/>
      <c r="BD162" s="7"/>
      <c r="BE162" s="7"/>
      <c r="BF162" s="7"/>
      <c r="BG162" s="7"/>
      <c r="BH162" s="7"/>
      <c r="BI162" s="7"/>
      <c r="BJ162" s="7"/>
      <c r="BK162" s="7"/>
      <c r="BL162" s="7"/>
      <c r="BM162" s="7"/>
      <c r="BN162" s="7"/>
      <c r="BO162" s="7"/>
      <c r="BP162" s="7"/>
      <c r="BQ162" s="7"/>
      <c r="BR162" s="7"/>
      <c r="BS162" s="7"/>
      <c r="BT162" s="7"/>
      <c r="BU162" s="7"/>
      <c r="BV162" s="7"/>
      <c r="BW162" s="7"/>
      <c r="BX162" s="7"/>
      <c r="BY162" s="7"/>
      <c r="BZ162" s="7"/>
      <c r="CA162" s="7"/>
      <c r="CB162" s="7"/>
      <c r="CC162" s="7"/>
      <c r="CD162" s="7"/>
      <c r="CE162" s="7"/>
      <c r="CF162" s="7"/>
      <c r="CG162" s="7"/>
      <c r="CH162" s="7"/>
      <c r="CI162" s="7"/>
      <c r="CJ162" s="7"/>
      <c r="CK162" s="7"/>
      <c r="CL162" s="7"/>
      <c r="CM162" s="7"/>
      <c r="CN162" s="7"/>
      <c r="CO162" s="7"/>
      <c r="CP162" s="7"/>
      <c r="CQ162" s="7"/>
      <c r="CR162" s="7"/>
      <c r="CS162" s="7"/>
      <c r="CT162" s="7"/>
      <c r="CU162" s="7"/>
      <c r="CV162" s="7"/>
      <c r="CW162" s="7"/>
      <c r="CX162" s="7"/>
      <c r="CY162" s="88"/>
    </row>
    <row r="163" spans="1:103" x14ac:dyDescent="0.35">
      <c r="A163" s="7"/>
      <c r="B163" s="87"/>
      <c r="C163" s="7"/>
      <c r="D163" s="7"/>
      <c r="E163" s="7"/>
      <c r="F163" s="7"/>
      <c r="G163" s="7"/>
      <c r="H163" s="7"/>
      <c r="I163" s="7"/>
      <c r="J163" s="7"/>
      <c r="K163" s="7"/>
      <c r="L163" s="7"/>
      <c r="M163" s="7"/>
      <c r="N163" s="7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  <c r="Z163" s="7"/>
      <c r="AA163" s="7"/>
      <c r="AB163" s="7"/>
      <c r="AC163" s="7"/>
      <c r="AD163" s="7"/>
      <c r="AE163" s="7"/>
      <c r="AF163" s="7"/>
      <c r="AG163" s="7"/>
      <c r="AH163" s="7"/>
      <c r="AI163" s="7"/>
      <c r="AJ163" s="7"/>
      <c r="AK163" s="7"/>
      <c r="AL163" s="7"/>
      <c r="AM163" s="7"/>
      <c r="AN163" s="7"/>
      <c r="AO163" s="7"/>
      <c r="AP163" s="7"/>
      <c r="AQ163" s="7"/>
      <c r="AR163" s="7"/>
      <c r="AS163" s="7"/>
      <c r="AT163" s="7"/>
      <c r="AU163" s="7"/>
      <c r="AV163" s="7"/>
      <c r="AW163" s="7"/>
      <c r="AX163" s="7"/>
      <c r="AY163" s="88"/>
      <c r="BB163" s="87"/>
      <c r="BC163" s="7"/>
      <c r="BD163" s="7"/>
      <c r="BE163" s="7"/>
      <c r="BF163" s="7"/>
      <c r="BG163" s="7"/>
      <c r="BH163" s="7"/>
      <c r="BI163" s="7"/>
      <c r="BJ163" s="7"/>
      <c r="BK163" s="7"/>
      <c r="BL163" s="7"/>
      <c r="BM163" s="7"/>
      <c r="BN163" s="7"/>
      <c r="BO163" s="7"/>
      <c r="BP163" s="7"/>
      <c r="BQ163" s="7"/>
      <c r="BR163" s="7"/>
      <c r="BS163" s="7"/>
      <c r="BT163" s="7"/>
      <c r="BU163" s="7"/>
      <c r="BV163" s="7"/>
      <c r="BW163" s="7"/>
      <c r="BX163" s="7"/>
      <c r="BY163" s="7"/>
      <c r="BZ163" s="7"/>
      <c r="CA163" s="7"/>
      <c r="CB163" s="7"/>
      <c r="CC163" s="7"/>
      <c r="CD163" s="7"/>
      <c r="CE163" s="7"/>
      <c r="CF163" s="7"/>
      <c r="CG163" s="7"/>
      <c r="CH163" s="7"/>
      <c r="CI163" s="7"/>
      <c r="CJ163" s="7"/>
      <c r="CK163" s="7"/>
      <c r="CL163" s="7"/>
      <c r="CM163" s="7"/>
      <c r="CN163" s="7"/>
      <c r="CO163" s="7"/>
      <c r="CP163" s="7"/>
      <c r="CQ163" s="7"/>
      <c r="CR163" s="7"/>
      <c r="CS163" s="7"/>
      <c r="CT163" s="7"/>
      <c r="CU163" s="7"/>
      <c r="CV163" s="7"/>
      <c r="CW163" s="7"/>
      <c r="CX163" s="7"/>
      <c r="CY163" s="88"/>
    </row>
    <row r="164" spans="1:103" x14ac:dyDescent="0.35">
      <c r="A164" s="7"/>
      <c r="B164" s="87"/>
      <c r="C164" s="7"/>
      <c r="D164" s="7"/>
      <c r="E164" s="7"/>
      <c r="F164" s="7"/>
      <c r="G164" s="7"/>
      <c r="H164" s="7"/>
      <c r="I164" s="7"/>
      <c r="J164" s="7"/>
      <c r="K164" s="7"/>
      <c r="L164" s="7"/>
      <c r="M164" s="7"/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  <c r="Z164" s="7"/>
      <c r="AA164" s="7"/>
      <c r="AB164" s="7"/>
      <c r="AC164" s="7"/>
      <c r="AD164" s="7"/>
      <c r="AE164" s="7"/>
      <c r="AF164" s="7"/>
      <c r="AG164" s="7"/>
      <c r="AH164" s="7"/>
      <c r="AI164" s="7"/>
      <c r="AJ164" s="7"/>
      <c r="AK164" s="7"/>
      <c r="AL164" s="7"/>
      <c r="AM164" s="7"/>
      <c r="AN164" s="7"/>
      <c r="AO164" s="7"/>
      <c r="AP164" s="7"/>
      <c r="AQ164" s="7"/>
      <c r="AR164" s="7"/>
      <c r="AS164" s="7"/>
      <c r="AT164" s="7"/>
      <c r="AU164" s="7"/>
      <c r="AV164" s="7"/>
      <c r="AW164" s="7"/>
      <c r="AX164" s="7"/>
      <c r="AY164" s="88"/>
      <c r="BB164" s="87"/>
      <c r="BC164" s="7"/>
      <c r="BD164" s="7"/>
      <c r="BE164" s="7"/>
      <c r="BF164" s="7"/>
      <c r="BG164" s="7"/>
      <c r="BH164" s="7"/>
      <c r="BI164" s="7"/>
      <c r="BJ164" s="7"/>
      <c r="BK164" s="7"/>
      <c r="BL164" s="7"/>
      <c r="BM164" s="7"/>
      <c r="BN164" s="7"/>
      <c r="BO164" s="7"/>
      <c r="BP164" s="7"/>
      <c r="BQ164" s="7"/>
      <c r="BR164" s="7"/>
      <c r="BS164" s="7"/>
      <c r="BT164" s="7"/>
      <c r="BU164" s="7"/>
      <c r="BV164" s="7"/>
      <c r="BW164" s="7"/>
      <c r="BX164" s="7"/>
      <c r="BY164" s="7"/>
      <c r="BZ164" s="7"/>
      <c r="CA164" s="7"/>
      <c r="CB164" s="7"/>
      <c r="CC164" s="7"/>
      <c r="CD164" s="7"/>
      <c r="CE164" s="7"/>
      <c r="CF164" s="7"/>
      <c r="CG164" s="7"/>
      <c r="CH164" s="7"/>
      <c r="CI164" s="7"/>
      <c r="CJ164" s="7"/>
      <c r="CK164" s="7"/>
      <c r="CL164" s="7"/>
      <c r="CM164" s="7"/>
      <c r="CN164" s="7"/>
      <c r="CO164" s="7"/>
      <c r="CP164" s="7"/>
      <c r="CQ164" s="7"/>
      <c r="CR164" s="7"/>
      <c r="CS164" s="7"/>
      <c r="CT164" s="7"/>
      <c r="CU164" s="7"/>
      <c r="CV164" s="7"/>
      <c r="CW164" s="7"/>
      <c r="CX164" s="7"/>
      <c r="CY164" s="88"/>
    </row>
    <row r="165" spans="1:103" x14ac:dyDescent="0.35">
      <c r="A165" s="7"/>
      <c r="B165" s="87"/>
      <c r="C165" s="7"/>
      <c r="D165" s="7"/>
      <c r="E165" s="7"/>
      <c r="F165" s="7"/>
      <c r="G165" s="7"/>
      <c r="H165" s="7"/>
      <c r="I165" s="7"/>
      <c r="J165" s="7"/>
      <c r="K165" s="7"/>
      <c r="L165" s="7"/>
      <c r="M165" s="7"/>
      <c r="N165" s="7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  <c r="Z165" s="7"/>
      <c r="AA165" s="7"/>
      <c r="AB165" s="7"/>
      <c r="AC165" s="7"/>
      <c r="AD165" s="7"/>
      <c r="AE165" s="7"/>
      <c r="AF165" s="7"/>
      <c r="AG165" s="7"/>
      <c r="AH165" s="7"/>
      <c r="AI165" s="7"/>
      <c r="AJ165" s="7"/>
      <c r="AK165" s="7"/>
      <c r="AL165" s="7"/>
      <c r="AM165" s="7"/>
      <c r="AN165" s="7"/>
      <c r="AO165" s="7"/>
      <c r="AP165" s="7"/>
      <c r="AQ165" s="7"/>
      <c r="AR165" s="7"/>
      <c r="AS165" s="7"/>
      <c r="AT165" s="7"/>
      <c r="AU165" s="7"/>
      <c r="AV165" s="7"/>
      <c r="AW165" s="7"/>
      <c r="AX165" s="7"/>
      <c r="AY165" s="88"/>
      <c r="BB165" s="87"/>
      <c r="BC165" s="7"/>
      <c r="BD165" s="7"/>
      <c r="BE165" s="7"/>
      <c r="BF165" s="7"/>
      <c r="BG165" s="7"/>
      <c r="BH165" s="7"/>
      <c r="BI165" s="7"/>
      <c r="BJ165" s="7"/>
      <c r="BK165" s="7"/>
      <c r="BL165" s="7"/>
      <c r="BM165" s="7"/>
      <c r="BN165" s="7"/>
      <c r="BO165" s="7"/>
      <c r="BP165" s="7"/>
      <c r="BQ165" s="7"/>
      <c r="BR165" s="7"/>
      <c r="BS165" s="7"/>
      <c r="BT165" s="7"/>
      <c r="BU165" s="7"/>
      <c r="BV165" s="7"/>
      <c r="BW165" s="7"/>
      <c r="BX165" s="7"/>
      <c r="BY165" s="7"/>
      <c r="BZ165" s="7"/>
      <c r="CA165" s="7"/>
      <c r="CB165" s="7"/>
      <c r="CC165" s="7"/>
      <c r="CD165" s="7"/>
      <c r="CE165" s="7"/>
      <c r="CF165" s="7"/>
      <c r="CG165" s="7"/>
      <c r="CH165" s="7"/>
      <c r="CI165" s="7"/>
      <c r="CJ165" s="7"/>
      <c r="CK165" s="7"/>
      <c r="CL165" s="7"/>
      <c r="CM165" s="7"/>
      <c r="CN165" s="7"/>
      <c r="CO165" s="7"/>
      <c r="CP165" s="7"/>
      <c r="CQ165" s="7"/>
      <c r="CR165" s="7"/>
      <c r="CS165" s="7"/>
      <c r="CT165" s="7"/>
      <c r="CU165" s="7"/>
      <c r="CV165" s="7"/>
      <c r="CW165" s="7"/>
      <c r="CX165" s="7"/>
      <c r="CY165" s="88"/>
    </row>
    <row r="166" spans="1:103" x14ac:dyDescent="0.35">
      <c r="A166" s="7"/>
      <c r="B166" s="87"/>
      <c r="C166" s="7"/>
      <c r="D166" s="7"/>
      <c r="E166" s="7"/>
      <c r="F166" s="7"/>
      <c r="G166" s="7"/>
      <c r="H166" s="7"/>
      <c r="I166" s="7"/>
      <c r="J166" s="7"/>
      <c r="K166" s="7"/>
      <c r="L166" s="7"/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  <c r="Z166" s="7"/>
      <c r="AA166" s="7"/>
      <c r="AB166" s="7"/>
      <c r="AC166" s="7"/>
      <c r="AD166" s="7"/>
      <c r="AE166" s="7"/>
      <c r="AF166" s="7"/>
      <c r="AG166" s="7"/>
      <c r="AH166" s="7"/>
      <c r="AI166" s="7"/>
      <c r="AJ166" s="7"/>
      <c r="AK166" s="7"/>
      <c r="AL166" s="7"/>
      <c r="AM166" s="7"/>
      <c r="AN166" s="7"/>
      <c r="AO166" s="7"/>
      <c r="AP166" s="7"/>
      <c r="AQ166" s="7"/>
      <c r="AR166" s="7"/>
      <c r="AS166" s="7"/>
      <c r="AT166" s="7"/>
      <c r="AU166" s="7"/>
      <c r="AV166" s="7"/>
      <c r="AW166" s="7"/>
      <c r="AX166" s="7"/>
      <c r="AY166" s="88"/>
      <c r="BB166" s="87"/>
      <c r="BC166" s="7"/>
      <c r="BD166" s="7"/>
      <c r="BE166" s="7"/>
      <c r="BF166" s="7"/>
      <c r="BG166" s="7"/>
      <c r="BH166" s="7"/>
      <c r="BI166" s="7"/>
      <c r="BJ166" s="7"/>
      <c r="BK166" s="7"/>
      <c r="BL166" s="7"/>
      <c r="BM166" s="7"/>
      <c r="BN166" s="7"/>
      <c r="BO166" s="7"/>
      <c r="BP166" s="7"/>
      <c r="BQ166" s="7"/>
      <c r="BR166" s="7"/>
      <c r="BS166" s="7"/>
      <c r="BT166" s="7"/>
      <c r="BU166" s="7"/>
      <c r="BV166" s="7"/>
      <c r="BW166" s="7"/>
      <c r="BX166" s="7"/>
      <c r="BY166" s="7"/>
      <c r="BZ166" s="7"/>
      <c r="CA166" s="7"/>
      <c r="CB166" s="7"/>
      <c r="CC166" s="7"/>
      <c r="CD166" s="7"/>
      <c r="CE166" s="7"/>
      <c r="CF166" s="7"/>
      <c r="CG166" s="7"/>
      <c r="CH166" s="7"/>
      <c r="CI166" s="7"/>
      <c r="CJ166" s="7"/>
      <c r="CK166" s="7"/>
      <c r="CL166" s="7"/>
      <c r="CM166" s="7"/>
      <c r="CN166" s="7"/>
      <c r="CO166" s="7"/>
      <c r="CP166" s="7"/>
      <c r="CQ166" s="7"/>
      <c r="CR166" s="7"/>
      <c r="CS166" s="7"/>
      <c r="CT166" s="7"/>
      <c r="CU166" s="7"/>
      <c r="CV166" s="7"/>
      <c r="CW166" s="7"/>
      <c r="CX166" s="7"/>
      <c r="CY166" s="88"/>
    </row>
    <row r="167" spans="1:103" x14ac:dyDescent="0.35">
      <c r="A167" s="7"/>
      <c r="B167" s="87"/>
      <c r="C167" s="7"/>
      <c r="D167" s="7"/>
      <c r="E167" s="7"/>
      <c r="F167" s="7"/>
      <c r="G167" s="7"/>
      <c r="H167" s="7"/>
      <c r="I167" s="7"/>
      <c r="J167" s="7"/>
      <c r="K167" s="7"/>
      <c r="L167" s="7"/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  <c r="Z167" s="7"/>
      <c r="AA167" s="7"/>
      <c r="AB167" s="7"/>
      <c r="AC167" s="7"/>
      <c r="AD167" s="7"/>
      <c r="AE167" s="7"/>
      <c r="AF167" s="7"/>
      <c r="AG167" s="7"/>
      <c r="AH167" s="7"/>
      <c r="AI167" s="7"/>
      <c r="AJ167" s="7"/>
      <c r="AK167" s="7"/>
      <c r="AL167" s="7"/>
      <c r="AM167" s="7"/>
      <c r="AN167" s="7"/>
      <c r="AO167" s="7"/>
      <c r="AP167" s="7"/>
      <c r="AQ167" s="7"/>
      <c r="AR167" s="7"/>
      <c r="AS167" s="7"/>
      <c r="AT167" s="7"/>
      <c r="AU167" s="7"/>
      <c r="AV167" s="7"/>
      <c r="AW167" s="7"/>
      <c r="AX167" s="7"/>
      <c r="AY167" s="88"/>
      <c r="BB167" s="87"/>
      <c r="BC167" s="7"/>
      <c r="BD167" s="7"/>
      <c r="BE167" s="7"/>
      <c r="BF167" s="7"/>
      <c r="BG167" s="7"/>
      <c r="BH167" s="7"/>
      <c r="BI167" s="7"/>
      <c r="BJ167" s="7"/>
      <c r="BK167" s="7"/>
      <c r="BL167" s="7"/>
      <c r="BM167" s="7"/>
      <c r="BN167" s="7"/>
      <c r="BO167" s="7"/>
      <c r="BP167" s="7"/>
      <c r="BQ167" s="7"/>
      <c r="BR167" s="7"/>
      <c r="BS167" s="7"/>
      <c r="BT167" s="7"/>
      <c r="BU167" s="7"/>
      <c r="BV167" s="7"/>
      <c r="BW167" s="7"/>
      <c r="BX167" s="7"/>
      <c r="BY167" s="7"/>
      <c r="BZ167" s="7"/>
      <c r="CA167" s="7"/>
      <c r="CB167" s="7"/>
      <c r="CC167" s="7"/>
      <c r="CD167" s="7"/>
      <c r="CE167" s="7"/>
      <c r="CF167" s="7"/>
      <c r="CG167" s="7"/>
      <c r="CH167" s="7"/>
      <c r="CI167" s="7"/>
      <c r="CJ167" s="7"/>
      <c r="CK167" s="7"/>
      <c r="CL167" s="7"/>
      <c r="CM167" s="7"/>
      <c r="CN167" s="7"/>
      <c r="CO167" s="7"/>
      <c r="CP167" s="7"/>
      <c r="CQ167" s="7"/>
      <c r="CR167" s="7"/>
      <c r="CS167" s="7"/>
      <c r="CT167" s="7"/>
      <c r="CU167" s="7"/>
      <c r="CV167" s="7"/>
      <c r="CW167" s="7"/>
      <c r="CX167" s="7"/>
      <c r="CY167" s="88"/>
    </row>
    <row r="168" spans="1:103" x14ac:dyDescent="0.35">
      <c r="A168" s="7"/>
      <c r="B168" s="87"/>
      <c r="C168" s="7"/>
      <c r="D168" s="7"/>
      <c r="E168" s="7"/>
      <c r="F168" s="7"/>
      <c r="G168" s="7"/>
      <c r="H168" s="7"/>
      <c r="I168" s="7"/>
      <c r="J168" s="7"/>
      <c r="K168" s="7"/>
      <c r="L168" s="7"/>
      <c r="M168" s="7"/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  <c r="Z168" s="7"/>
      <c r="AA168" s="7"/>
      <c r="AB168" s="7"/>
      <c r="AC168" s="7"/>
      <c r="AD168" s="7"/>
      <c r="AE168" s="7"/>
      <c r="AF168" s="7"/>
      <c r="AG168" s="7"/>
      <c r="AH168" s="7"/>
      <c r="AI168" s="7"/>
      <c r="AJ168" s="7"/>
      <c r="AK168" s="7"/>
      <c r="AL168" s="7"/>
      <c r="AM168" s="7"/>
      <c r="AN168" s="7"/>
      <c r="AO168" s="7"/>
      <c r="AP168" s="7"/>
      <c r="AQ168" s="7"/>
      <c r="AR168" s="7"/>
      <c r="AS168" s="7"/>
      <c r="AT168" s="7"/>
      <c r="AU168" s="7"/>
      <c r="AV168" s="7"/>
      <c r="AW168" s="7"/>
      <c r="AX168" s="7"/>
      <c r="AY168" s="88"/>
      <c r="BB168" s="87"/>
      <c r="BC168" s="7"/>
      <c r="BD168" s="7"/>
      <c r="BE168" s="7"/>
      <c r="BF168" s="7"/>
      <c r="BG168" s="7"/>
      <c r="BH168" s="7"/>
      <c r="BI168" s="7"/>
      <c r="BJ168" s="7"/>
      <c r="BK168" s="7"/>
      <c r="BL168" s="7"/>
      <c r="BM168" s="7"/>
      <c r="BN168" s="7"/>
      <c r="BO168" s="7"/>
      <c r="BP168" s="7"/>
      <c r="BQ168" s="7"/>
      <c r="BR168" s="7"/>
      <c r="BS168" s="7"/>
      <c r="BT168" s="7"/>
      <c r="BU168" s="7"/>
      <c r="BV168" s="7"/>
      <c r="BW168" s="7"/>
      <c r="BX168" s="7"/>
      <c r="BY168" s="7"/>
      <c r="BZ168" s="7"/>
      <c r="CA168" s="7"/>
      <c r="CB168" s="7"/>
      <c r="CC168" s="7"/>
      <c r="CD168" s="7"/>
      <c r="CE168" s="7"/>
      <c r="CF168" s="7"/>
      <c r="CG168" s="7"/>
      <c r="CH168" s="7"/>
      <c r="CI168" s="7"/>
      <c r="CJ168" s="7"/>
      <c r="CK168" s="7"/>
      <c r="CL168" s="7"/>
      <c r="CM168" s="7"/>
      <c r="CN168" s="7"/>
      <c r="CO168" s="7"/>
      <c r="CP168" s="7"/>
      <c r="CQ168" s="7"/>
      <c r="CR168" s="7"/>
      <c r="CS168" s="7"/>
      <c r="CT168" s="7"/>
      <c r="CU168" s="7"/>
      <c r="CV168" s="7"/>
      <c r="CW168" s="7"/>
      <c r="CX168" s="7"/>
      <c r="CY168" s="88"/>
    </row>
    <row r="169" spans="1:103" x14ac:dyDescent="0.35">
      <c r="A169" s="7"/>
      <c r="B169" s="87"/>
      <c r="C169" s="7"/>
      <c r="D169" s="7"/>
      <c r="E169" s="7"/>
      <c r="F169" s="7"/>
      <c r="G169" s="7"/>
      <c r="H169" s="7"/>
      <c r="I169" s="7"/>
      <c r="J169" s="7"/>
      <c r="K169" s="7"/>
      <c r="L169" s="7"/>
      <c r="M169" s="7"/>
      <c r="N169" s="7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  <c r="Z169" s="7"/>
      <c r="AA169" s="7"/>
      <c r="AB169" s="7"/>
      <c r="AC169" s="7"/>
      <c r="AD169" s="7"/>
      <c r="AE169" s="7"/>
      <c r="AF169" s="7"/>
      <c r="AG169" s="7"/>
      <c r="AH169" s="7"/>
      <c r="AI169" s="7"/>
      <c r="AJ169" s="7"/>
      <c r="AK169" s="7"/>
      <c r="AL169" s="7"/>
      <c r="AM169" s="7"/>
      <c r="AN169" s="7"/>
      <c r="AO169" s="7"/>
      <c r="AP169" s="7"/>
      <c r="AQ169" s="7"/>
      <c r="AR169" s="7"/>
      <c r="AS169" s="7"/>
      <c r="AT169" s="7"/>
      <c r="AU169" s="7"/>
      <c r="AV169" s="7"/>
      <c r="AW169" s="7"/>
      <c r="AX169" s="7"/>
      <c r="AY169" s="88"/>
      <c r="BB169" s="87"/>
      <c r="BC169" s="7"/>
      <c r="BD169" s="7"/>
      <c r="BE169" s="7"/>
      <c r="BF169" s="7"/>
      <c r="BG169" s="7"/>
      <c r="BH169" s="7"/>
      <c r="BI169" s="7"/>
      <c r="BJ169" s="7"/>
      <c r="BK169" s="7"/>
      <c r="BL169" s="7"/>
      <c r="BM169" s="7"/>
      <c r="BN169" s="7"/>
      <c r="BO169" s="7"/>
      <c r="BP169" s="7"/>
      <c r="BQ169" s="7"/>
      <c r="BR169" s="7"/>
      <c r="BS169" s="7"/>
      <c r="BT169" s="7"/>
      <c r="BU169" s="7"/>
      <c r="BV169" s="7"/>
      <c r="BW169" s="7"/>
      <c r="BX169" s="7"/>
      <c r="BY169" s="7"/>
      <c r="BZ169" s="7"/>
      <c r="CA169" s="7"/>
      <c r="CB169" s="7"/>
      <c r="CC169" s="7"/>
      <c r="CD169" s="7"/>
      <c r="CE169" s="7"/>
      <c r="CF169" s="7"/>
      <c r="CG169" s="7"/>
      <c r="CH169" s="7"/>
      <c r="CI169" s="7"/>
      <c r="CJ169" s="7"/>
      <c r="CK169" s="7"/>
      <c r="CL169" s="7"/>
      <c r="CM169" s="7"/>
      <c r="CN169" s="7"/>
      <c r="CO169" s="7"/>
      <c r="CP169" s="7"/>
      <c r="CQ169" s="7"/>
      <c r="CR169" s="7"/>
      <c r="CS169" s="7"/>
      <c r="CT169" s="7"/>
      <c r="CU169" s="7"/>
      <c r="CV169" s="7"/>
      <c r="CW169" s="7"/>
      <c r="CX169" s="7"/>
      <c r="CY169" s="88"/>
    </row>
    <row r="170" spans="1:103" x14ac:dyDescent="0.35">
      <c r="A170" s="7"/>
      <c r="B170" s="87"/>
      <c r="C170" s="7"/>
      <c r="D170" s="7"/>
      <c r="E170" s="7"/>
      <c r="F170" s="7"/>
      <c r="G170" s="7"/>
      <c r="H170" s="7"/>
      <c r="I170" s="7"/>
      <c r="J170" s="7"/>
      <c r="K170" s="7"/>
      <c r="L170" s="7"/>
      <c r="M170" s="7"/>
      <c r="N170" s="7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  <c r="Z170" s="7"/>
      <c r="AA170" s="7"/>
      <c r="AB170" s="7"/>
      <c r="AC170" s="7"/>
      <c r="AD170" s="7"/>
      <c r="AE170" s="7"/>
      <c r="AF170" s="7"/>
      <c r="AG170" s="7"/>
      <c r="AH170" s="7"/>
      <c r="AI170" s="7"/>
      <c r="AJ170" s="7"/>
      <c r="AK170" s="7"/>
      <c r="AL170" s="7"/>
      <c r="AM170" s="7"/>
      <c r="AN170" s="7"/>
      <c r="AO170" s="7"/>
      <c r="AP170" s="7"/>
      <c r="AQ170" s="7"/>
      <c r="AR170" s="7"/>
      <c r="AS170" s="7"/>
      <c r="AT170" s="7"/>
      <c r="AU170" s="7"/>
      <c r="AV170" s="7"/>
      <c r="AW170" s="7"/>
      <c r="AX170" s="7"/>
      <c r="AY170" s="88"/>
      <c r="BB170" s="87"/>
      <c r="BC170" s="7"/>
      <c r="BD170" s="7"/>
      <c r="BE170" s="7"/>
      <c r="BF170" s="7"/>
      <c r="BG170" s="7"/>
      <c r="BH170" s="7"/>
      <c r="BI170" s="7"/>
      <c r="BJ170" s="7"/>
      <c r="BK170" s="7"/>
      <c r="BL170" s="7"/>
      <c r="BM170" s="7"/>
      <c r="BN170" s="7"/>
      <c r="BO170" s="7"/>
      <c r="BP170" s="7"/>
      <c r="BQ170" s="7"/>
      <c r="BR170" s="7"/>
      <c r="BS170" s="7"/>
      <c r="BT170" s="7"/>
      <c r="BU170" s="7"/>
      <c r="BV170" s="7"/>
      <c r="BW170" s="7"/>
      <c r="BX170" s="7"/>
      <c r="BY170" s="7"/>
      <c r="BZ170" s="7"/>
      <c r="CA170" s="7"/>
      <c r="CB170" s="7"/>
      <c r="CC170" s="7"/>
      <c r="CD170" s="7"/>
      <c r="CE170" s="7"/>
      <c r="CF170" s="7"/>
      <c r="CG170" s="7"/>
      <c r="CH170" s="7"/>
      <c r="CI170" s="7"/>
      <c r="CJ170" s="7"/>
      <c r="CK170" s="7"/>
      <c r="CL170" s="7"/>
      <c r="CM170" s="7"/>
      <c r="CN170" s="7"/>
      <c r="CO170" s="7"/>
      <c r="CP170" s="7"/>
      <c r="CQ170" s="7"/>
      <c r="CR170" s="7"/>
      <c r="CS170" s="7"/>
      <c r="CT170" s="7"/>
      <c r="CU170" s="7"/>
      <c r="CV170" s="7"/>
      <c r="CW170" s="7"/>
      <c r="CX170" s="7"/>
      <c r="CY170" s="88"/>
    </row>
    <row r="171" spans="1:103" x14ac:dyDescent="0.35">
      <c r="A171" s="7"/>
      <c r="B171" s="87"/>
      <c r="C171" s="7"/>
      <c r="D171" s="7"/>
      <c r="E171" s="7"/>
      <c r="F171" s="7"/>
      <c r="G171" s="7"/>
      <c r="H171" s="7"/>
      <c r="I171" s="7"/>
      <c r="J171" s="7"/>
      <c r="K171" s="7"/>
      <c r="L171" s="7"/>
      <c r="M171" s="7"/>
      <c r="N171" s="7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  <c r="Z171" s="7"/>
      <c r="AA171" s="7"/>
      <c r="AB171" s="7"/>
      <c r="AC171" s="7"/>
      <c r="AD171" s="7"/>
      <c r="AE171" s="7"/>
      <c r="AF171" s="7"/>
      <c r="AG171" s="7"/>
      <c r="AH171" s="7"/>
      <c r="AI171" s="7"/>
      <c r="AJ171" s="7"/>
      <c r="AK171" s="7"/>
      <c r="AL171" s="7"/>
      <c r="AM171" s="7"/>
      <c r="AN171" s="7"/>
      <c r="AO171" s="7"/>
      <c r="AP171" s="7"/>
      <c r="AQ171" s="7"/>
      <c r="AR171" s="7"/>
      <c r="AS171" s="7"/>
      <c r="AT171" s="7"/>
      <c r="AU171" s="7"/>
      <c r="AV171" s="7"/>
      <c r="AW171" s="7"/>
      <c r="AX171" s="7"/>
      <c r="AY171" s="88"/>
      <c r="BB171" s="87"/>
      <c r="BC171" s="7"/>
      <c r="BD171" s="7"/>
      <c r="BE171" s="7"/>
      <c r="BF171" s="7"/>
      <c r="BG171" s="7"/>
      <c r="BH171" s="7"/>
      <c r="BI171" s="7"/>
      <c r="BJ171" s="7"/>
      <c r="BK171" s="7"/>
      <c r="BL171" s="7"/>
      <c r="BM171" s="7"/>
      <c r="BN171" s="7"/>
      <c r="BO171" s="7"/>
      <c r="BP171" s="7"/>
      <c r="BQ171" s="7"/>
      <c r="BR171" s="7"/>
      <c r="BS171" s="7"/>
      <c r="BT171" s="7"/>
      <c r="BU171" s="7"/>
      <c r="BV171" s="7"/>
      <c r="BW171" s="7"/>
      <c r="BX171" s="7"/>
      <c r="BY171" s="7"/>
      <c r="BZ171" s="7"/>
      <c r="CA171" s="7"/>
      <c r="CB171" s="7"/>
      <c r="CC171" s="7"/>
      <c r="CD171" s="7"/>
      <c r="CE171" s="7"/>
      <c r="CF171" s="7"/>
      <c r="CG171" s="7"/>
      <c r="CH171" s="7"/>
      <c r="CI171" s="7"/>
      <c r="CJ171" s="7"/>
      <c r="CK171" s="7"/>
      <c r="CL171" s="7"/>
      <c r="CM171" s="7"/>
      <c r="CN171" s="7"/>
      <c r="CO171" s="7"/>
      <c r="CP171" s="7"/>
      <c r="CQ171" s="7"/>
      <c r="CR171" s="7"/>
      <c r="CS171" s="7"/>
      <c r="CT171" s="7"/>
      <c r="CU171" s="7"/>
      <c r="CV171" s="7"/>
      <c r="CW171" s="7"/>
      <c r="CX171" s="7"/>
      <c r="CY171" s="88"/>
    </row>
    <row r="172" spans="1:103" x14ac:dyDescent="0.35">
      <c r="A172" s="7"/>
      <c r="B172" s="87"/>
      <c r="C172" s="7"/>
      <c r="D172" s="7"/>
      <c r="E172" s="7"/>
      <c r="F172" s="7"/>
      <c r="G172" s="7"/>
      <c r="H172" s="7"/>
      <c r="I172" s="7"/>
      <c r="J172" s="7"/>
      <c r="K172" s="7"/>
      <c r="L172" s="7"/>
      <c r="M172" s="7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  <c r="Z172" s="7"/>
      <c r="AA172" s="7"/>
      <c r="AB172" s="7"/>
      <c r="AC172" s="7"/>
      <c r="AD172" s="7"/>
      <c r="AE172" s="7"/>
      <c r="AF172" s="7"/>
      <c r="AG172" s="7"/>
      <c r="AH172" s="7"/>
      <c r="AI172" s="7"/>
      <c r="AJ172" s="7"/>
      <c r="AK172" s="7"/>
      <c r="AL172" s="7"/>
      <c r="AM172" s="7"/>
      <c r="AN172" s="7"/>
      <c r="AO172" s="7"/>
      <c r="AP172" s="7"/>
      <c r="AQ172" s="7"/>
      <c r="AR172" s="7"/>
      <c r="AS172" s="7"/>
      <c r="AT172" s="7"/>
      <c r="AU172" s="7"/>
      <c r="AV172" s="7"/>
      <c r="AW172" s="7"/>
      <c r="AX172" s="7"/>
      <c r="AY172" s="88"/>
      <c r="BB172" s="87"/>
      <c r="BC172" s="7"/>
      <c r="BD172" s="7"/>
      <c r="BE172" s="7"/>
      <c r="BF172" s="7"/>
      <c r="BG172" s="7"/>
      <c r="BH172" s="7"/>
      <c r="BI172" s="7"/>
      <c r="BJ172" s="7"/>
      <c r="BK172" s="7"/>
      <c r="BL172" s="7"/>
      <c r="BM172" s="7"/>
      <c r="BN172" s="7"/>
      <c r="BO172" s="7"/>
      <c r="BP172" s="7"/>
      <c r="BQ172" s="7"/>
      <c r="BR172" s="7"/>
      <c r="BS172" s="7"/>
      <c r="BT172" s="7"/>
      <c r="BU172" s="7"/>
      <c r="BV172" s="7"/>
      <c r="BW172" s="7"/>
      <c r="BX172" s="7"/>
      <c r="BY172" s="7"/>
      <c r="BZ172" s="7"/>
      <c r="CA172" s="7"/>
      <c r="CB172" s="7"/>
      <c r="CC172" s="7"/>
      <c r="CD172" s="7"/>
      <c r="CE172" s="7"/>
      <c r="CF172" s="7"/>
      <c r="CG172" s="7"/>
      <c r="CH172" s="7"/>
      <c r="CI172" s="7"/>
      <c r="CJ172" s="7"/>
      <c r="CK172" s="7"/>
      <c r="CL172" s="7"/>
      <c r="CM172" s="7"/>
      <c r="CN172" s="7"/>
      <c r="CO172" s="7"/>
      <c r="CP172" s="7"/>
      <c r="CQ172" s="7"/>
      <c r="CR172" s="7"/>
      <c r="CS172" s="7"/>
      <c r="CT172" s="7"/>
      <c r="CU172" s="7"/>
      <c r="CV172" s="7"/>
      <c r="CW172" s="7"/>
      <c r="CX172" s="7"/>
      <c r="CY172" s="88"/>
    </row>
    <row r="173" spans="1:103" x14ac:dyDescent="0.35">
      <c r="A173" s="7"/>
      <c r="B173" s="87"/>
      <c r="C173" s="7"/>
      <c r="D173" s="7"/>
      <c r="E173" s="7"/>
      <c r="F173" s="7"/>
      <c r="G173" s="7"/>
      <c r="H173" s="7"/>
      <c r="I173" s="7"/>
      <c r="J173" s="7"/>
      <c r="K173" s="7"/>
      <c r="L173" s="7"/>
      <c r="M173" s="7"/>
      <c r="N173" s="7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  <c r="Z173" s="7"/>
      <c r="AA173" s="7"/>
      <c r="AB173" s="7"/>
      <c r="AC173" s="7"/>
      <c r="AD173" s="7"/>
      <c r="AE173" s="7"/>
      <c r="AF173" s="7"/>
      <c r="AG173" s="7"/>
      <c r="AH173" s="7"/>
      <c r="AI173" s="7"/>
      <c r="AJ173" s="7"/>
      <c r="AK173" s="7"/>
      <c r="AL173" s="7"/>
      <c r="AM173" s="7"/>
      <c r="AN173" s="7"/>
      <c r="AO173" s="7"/>
      <c r="AP173" s="7"/>
      <c r="AQ173" s="7"/>
      <c r="AR173" s="7"/>
      <c r="AS173" s="7"/>
      <c r="AT173" s="7"/>
      <c r="AU173" s="7"/>
      <c r="AV173" s="7"/>
      <c r="AW173" s="7"/>
      <c r="AX173" s="7"/>
      <c r="AY173" s="88"/>
      <c r="BB173" s="87"/>
      <c r="BC173" s="7"/>
      <c r="BD173" s="7"/>
      <c r="BE173" s="7"/>
      <c r="BF173" s="7"/>
      <c r="BG173" s="7"/>
      <c r="BH173" s="7"/>
      <c r="BI173" s="7"/>
      <c r="BJ173" s="7"/>
      <c r="BK173" s="7"/>
      <c r="BL173" s="7"/>
      <c r="BM173" s="7"/>
      <c r="BN173" s="7"/>
      <c r="BO173" s="7"/>
      <c r="BP173" s="7"/>
      <c r="BQ173" s="7"/>
      <c r="BR173" s="7"/>
      <c r="BS173" s="7"/>
      <c r="BT173" s="7"/>
      <c r="BU173" s="7"/>
      <c r="BV173" s="7"/>
      <c r="BW173" s="7"/>
      <c r="BX173" s="7"/>
      <c r="BY173" s="7"/>
      <c r="BZ173" s="7"/>
      <c r="CA173" s="7"/>
      <c r="CB173" s="7"/>
      <c r="CC173" s="7"/>
      <c r="CD173" s="7"/>
      <c r="CE173" s="7"/>
      <c r="CF173" s="7"/>
      <c r="CG173" s="7"/>
      <c r="CH173" s="7"/>
      <c r="CI173" s="7"/>
      <c r="CJ173" s="7"/>
      <c r="CK173" s="7"/>
      <c r="CL173" s="7"/>
      <c r="CM173" s="7"/>
      <c r="CN173" s="7"/>
      <c r="CO173" s="7"/>
      <c r="CP173" s="7"/>
      <c r="CQ173" s="7"/>
      <c r="CR173" s="7"/>
      <c r="CS173" s="7"/>
      <c r="CT173" s="7"/>
      <c r="CU173" s="7"/>
      <c r="CV173" s="7"/>
      <c r="CW173" s="7"/>
      <c r="CX173" s="7"/>
      <c r="CY173" s="88"/>
    </row>
    <row r="174" spans="1:103" x14ac:dyDescent="0.35">
      <c r="A174" s="7"/>
      <c r="B174" s="87"/>
      <c r="C174" s="7"/>
      <c r="D174" s="7"/>
      <c r="E174" s="7"/>
      <c r="F174" s="7"/>
      <c r="G174" s="7"/>
      <c r="H174" s="7"/>
      <c r="I174" s="7"/>
      <c r="J174" s="7"/>
      <c r="K174" s="7"/>
      <c r="L174" s="7"/>
      <c r="M174" s="7"/>
      <c r="N174" s="7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  <c r="Z174" s="7"/>
      <c r="AA174" s="7"/>
      <c r="AB174" s="7"/>
      <c r="AC174" s="7"/>
      <c r="AD174" s="7"/>
      <c r="AE174" s="7"/>
      <c r="AF174" s="7"/>
      <c r="AG174" s="7"/>
      <c r="AH174" s="7"/>
      <c r="AI174" s="7"/>
      <c r="AJ174" s="7"/>
      <c r="AK174" s="7"/>
      <c r="AL174" s="7"/>
      <c r="AM174" s="7"/>
      <c r="AN174" s="7"/>
      <c r="AO174" s="7"/>
      <c r="AP174" s="7"/>
      <c r="AQ174" s="7"/>
      <c r="AR174" s="7"/>
      <c r="AS174" s="7"/>
      <c r="AT174" s="7"/>
      <c r="AU174" s="7"/>
      <c r="AV174" s="7"/>
      <c r="AW174" s="7"/>
      <c r="AX174" s="7"/>
      <c r="AY174" s="88"/>
      <c r="BB174" s="87"/>
      <c r="BC174" s="7"/>
      <c r="BD174" s="7"/>
      <c r="BE174" s="7"/>
      <c r="BF174" s="7"/>
      <c r="BG174" s="7"/>
      <c r="BH174" s="7"/>
      <c r="BI174" s="7"/>
      <c r="BJ174" s="7"/>
      <c r="BK174" s="7"/>
      <c r="BL174" s="7"/>
      <c r="BM174" s="7"/>
      <c r="BN174" s="7"/>
      <c r="BO174" s="7"/>
      <c r="BP174" s="7"/>
      <c r="BQ174" s="7"/>
      <c r="BR174" s="7"/>
      <c r="BS174" s="7"/>
      <c r="BT174" s="7"/>
      <c r="BU174" s="7"/>
      <c r="BV174" s="7"/>
      <c r="BW174" s="7"/>
      <c r="BX174" s="7"/>
      <c r="BY174" s="7"/>
      <c r="BZ174" s="7"/>
      <c r="CA174" s="7"/>
      <c r="CB174" s="7"/>
      <c r="CC174" s="7"/>
      <c r="CD174" s="7"/>
      <c r="CE174" s="7"/>
      <c r="CF174" s="7"/>
      <c r="CG174" s="7"/>
      <c r="CH174" s="7"/>
      <c r="CI174" s="7"/>
      <c r="CJ174" s="7"/>
      <c r="CK174" s="7"/>
      <c r="CL174" s="7"/>
      <c r="CM174" s="7"/>
      <c r="CN174" s="7"/>
      <c r="CO174" s="7"/>
      <c r="CP174" s="7"/>
      <c r="CQ174" s="7"/>
      <c r="CR174" s="7"/>
      <c r="CS174" s="7"/>
      <c r="CT174" s="7"/>
      <c r="CU174" s="7"/>
      <c r="CV174" s="7"/>
      <c r="CW174" s="7"/>
      <c r="CX174" s="7"/>
      <c r="CY174" s="88"/>
    </row>
    <row r="175" spans="1:103" x14ac:dyDescent="0.35">
      <c r="A175" s="7"/>
      <c r="B175" s="87"/>
      <c r="C175" s="7"/>
      <c r="D175" s="7"/>
      <c r="E175" s="7"/>
      <c r="F175" s="7"/>
      <c r="G175" s="7"/>
      <c r="H175" s="7"/>
      <c r="I175" s="7"/>
      <c r="J175" s="7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  <c r="Z175" s="7"/>
      <c r="AA175" s="7"/>
      <c r="AB175" s="7"/>
      <c r="AC175" s="7"/>
      <c r="AD175" s="7"/>
      <c r="AE175" s="7"/>
      <c r="AF175" s="7"/>
      <c r="AG175" s="7"/>
      <c r="AH175" s="7"/>
      <c r="AI175" s="7"/>
      <c r="AJ175" s="7"/>
      <c r="AK175" s="7"/>
      <c r="AL175" s="7"/>
      <c r="AM175" s="7"/>
      <c r="AN175" s="7"/>
      <c r="AO175" s="7"/>
      <c r="AP175" s="7"/>
      <c r="AQ175" s="7"/>
      <c r="AR175" s="7"/>
      <c r="AS175" s="7"/>
      <c r="AT175" s="7"/>
      <c r="AU175" s="7"/>
      <c r="AV175" s="7"/>
      <c r="AW175" s="7"/>
      <c r="AX175" s="7"/>
      <c r="AY175" s="88"/>
      <c r="BB175" s="87"/>
      <c r="BC175" s="7"/>
      <c r="BD175" s="7"/>
      <c r="BE175" s="7"/>
      <c r="BF175" s="7"/>
      <c r="BG175" s="7"/>
      <c r="BH175" s="7"/>
      <c r="BI175" s="7"/>
      <c r="BJ175" s="7"/>
      <c r="BK175" s="7"/>
      <c r="BL175" s="7"/>
      <c r="BM175" s="7"/>
      <c r="BN175" s="7"/>
      <c r="BO175" s="7"/>
      <c r="BP175" s="7"/>
      <c r="BQ175" s="7"/>
      <c r="BR175" s="7"/>
      <c r="BS175" s="7"/>
      <c r="BT175" s="7"/>
      <c r="BU175" s="7"/>
      <c r="BV175" s="7"/>
      <c r="BW175" s="7"/>
      <c r="BX175" s="7"/>
      <c r="BY175" s="7"/>
      <c r="BZ175" s="7"/>
      <c r="CA175" s="7"/>
      <c r="CB175" s="7"/>
      <c r="CC175" s="7"/>
      <c r="CD175" s="7"/>
      <c r="CE175" s="7"/>
      <c r="CF175" s="7"/>
      <c r="CG175" s="7"/>
      <c r="CH175" s="7"/>
      <c r="CI175" s="7"/>
      <c r="CJ175" s="7"/>
      <c r="CK175" s="7"/>
      <c r="CL175" s="7"/>
      <c r="CM175" s="7"/>
      <c r="CN175" s="7"/>
      <c r="CO175" s="7"/>
      <c r="CP175" s="7"/>
      <c r="CQ175" s="7"/>
      <c r="CR175" s="7"/>
      <c r="CS175" s="7"/>
      <c r="CT175" s="7"/>
      <c r="CU175" s="7"/>
      <c r="CV175" s="7"/>
      <c r="CW175" s="7"/>
      <c r="CX175" s="7"/>
      <c r="CY175" s="88"/>
    </row>
    <row r="176" spans="1:103" x14ac:dyDescent="0.35">
      <c r="A176" s="7"/>
      <c r="B176" s="8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  <c r="Z176" s="7"/>
      <c r="AA176" s="7"/>
      <c r="AB176" s="7"/>
      <c r="AC176" s="7"/>
      <c r="AD176" s="7"/>
      <c r="AE176" s="7"/>
      <c r="AF176" s="7"/>
      <c r="AG176" s="7"/>
      <c r="AH176" s="7"/>
      <c r="AI176" s="7"/>
      <c r="AJ176" s="7"/>
      <c r="AK176" s="7"/>
      <c r="AL176" s="7"/>
      <c r="AM176" s="7"/>
      <c r="AN176" s="7"/>
      <c r="AO176" s="7"/>
      <c r="AP176" s="7"/>
      <c r="AQ176" s="7"/>
      <c r="AR176" s="7"/>
      <c r="AS176" s="7"/>
      <c r="AT176" s="7"/>
      <c r="AU176" s="7"/>
      <c r="AV176" s="7"/>
      <c r="AW176" s="7"/>
      <c r="AX176" s="7"/>
      <c r="AY176" s="88"/>
      <c r="BB176" s="87"/>
      <c r="BC176" s="7"/>
      <c r="BD176" s="7"/>
      <c r="BE176" s="7"/>
      <c r="BF176" s="7"/>
      <c r="BG176" s="7"/>
      <c r="BH176" s="7"/>
      <c r="BI176" s="7"/>
      <c r="BJ176" s="7"/>
      <c r="BK176" s="7"/>
      <c r="BL176" s="7"/>
      <c r="BM176" s="7"/>
      <c r="BN176" s="7"/>
      <c r="BO176" s="7"/>
      <c r="BP176" s="7"/>
      <c r="BQ176" s="7"/>
      <c r="BR176" s="7"/>
      <c r="BS176" s="7"/>
      <c r="BT176" s="7"/>
      <c r="BU176" s="7"/>
      <c r="BV176" s="7"/>
      <c r="BW176" s="7"/>
      <c r="BX176" s="7"/>
      <c r="BY176" s="7"/>
      <c r="BZ176" s="7"/>
      <c r="CA176" s="7"/>
      <c r="CB176" s="7"/>
      <c r="CC176" s="7"/>
      <c r="CD176" s="7"/>
      <c r="CE176" s="7"/>
      <c r="CF176" s="7"/>
      <c r="CG176" s="7"/>
      <c r="CH176" s="7"/>
      <c r="CI176" s="7"/>
      <c r="CJ176" s="7"/>
      <c r="CK176" s="7"/>
      <c r="CL176" s="7"/>
      <c r="CM176" s="7"/>
      <c r="CN176" s="7"/>
      <c r="CO176" s="7"/>
      <c r="CP176" s="7"/>
      <c r="CQ176" s="7"/>
      <c r="CR176" s="7"/>
      <c r="CS176" s="7"/>
      <c r="CT176" s="7"/>
      <c r="CU176" s="7"/>
      <c r="CV176" s="7"/>
      <c r="CW176" s="7"/>
      <c r="CX176" s="7"/>
      <c r="CY176" s="88"/>
    </row>
    <row r="177" spans="1:103" x14ac:dyDescent="0.35">
      <c r="A177" s="7"/>
      <c r="B177" s="8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  <c r="Z177" s="7"/>
      <c r="AA177" s="7"/>
      <c r="AB177" s="7"/>
      <c r="AC177" s="7"/>
      <c r="AD177" s="7"/>
      <c r="AE177" s="7"/>
      <c r="AF177" s="7"/>
      <c r="AG177" s="7"/>
      <c r="AH177" s="7"/>
      <c r="AI177" s="7"/>
      <c r="AJ177" s="7"/>
      <c r="AK177" s="7"/>
      <c r="AL177" s="7"/>
      <c r="AM177" s="7"/>
      <c r="AN177" s="7"/>
      <c r="AO177" s="7"/>
      <c r="AP177" s="7"/>
      <c r="AQ177" s="7"/>
      <c r="AR177" s="7"/>
      <c r="AS177" s="7"/>
      <c r="AT177" s="7"/>
      <c r="AU177" s="7"/>
      <c r="AV177" s="7"/>
      <c r="AW177" s="7"/>
      <c r="AX177" s="7"/>
      <c r="AY177" s="88"/>
      <c r="BB177" s="87"/>
      <c r="BC177" s="7"/>
      <c r="BD177" s="7"/>
      <c r="BE177" s="7"/>
      <c r="BF177" s="7"/>
      <c r="BG177" s="7"/>
      <c r="BH177" s="7"/>
      <c r="BI177" s="7"/>
      <c r="BJ177" s="7"/>
      <c r="BK177" s="7"/>
      <c r="BL177" s="7"/>
      <c r="BM177" s="7"/>
      <c r="BN177" s="7"/>
      <c r="BO177" s="7"/>
      <c r="BP177" s="7"/>
      <c r="BQ177" s="7"/>
      <c r="BR177" s="7"/>
      <c r="BS177" s="7"/>
      <c r="BT177" s="7"/>
      <c r="BU177" s="7"/>
      <c r="BV177" s="7"/>
      <c r="BW177" s="7"/>
      <c r="BX177" s="7"/>
      <c r="BY177" s="7"/>
      <c r="BZ177" s="7"/>
      <c r="CA177" s="7"/>
      <c r="CB177" s="7"/>
      <c r="CC177" s="7"/>
      <c r="CD177" s="7"/>
      <c r="CE177" s="7"/>
      <c r="CF177" s="7"/>
      <c r="CG177" s="7"/>
      <c r="CH177" s="7"/>
      <c r="CI177" s="7"/>
      <c r="CJ177" s="7"/>
      <c r="CK177" s="7"/>
      <c r="CL177" s="7"/>
      <c r="CM177" s="7"/>
      <c r="CN177" s="7"/>
      <c r="CO177" s="7"/>
      <c r="CP177" s="7"/>
      <c r="CQ177" s="7"/>
      <c r="CR177" s="7"/>
      <c r="CS177" s="7"/>
      <c r="CT177" s="7"/>
      <c r="CU177" s="7"/>
      <c r="CV177" s="7"/>
      <c r="CW177" s="7"/>
      <c r="CX177" s="7"/>
      <c r="CY177" s="88"/>
    </row>
    <row r="178" spans="1:103" x14ac:dyDescent="0.35">
      <c r="A178" s="7"/>
      <c r="B178" s="87"/>
      <c r="C178" s="7"/>
      <c r="D178" s="7"/>
      <c r="E178" s="7"/>
      <c r="F178" s="7"/>
      <c r="G178" s="7"/>
      <c r="H178" s="7"/>
      <c r="I178" s="7"/>
      <c r="J178" s="7"/>
      <c r="K178" s="7"/>
      <c r="L178" s="7"/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  <c r="Z178" s="7"/>
      <c r="AA178" s="7"/>
      <c r="AB178" s="7"/>
      <c r="AC178" s="7"/>
      <c r="AD178" s="7"/>
      <c r="AE178" s="7"/>
      <c r="AF178" s="7"/>
      <c r="AG178" s="7"/>
      <c r="AH178" s="7"/>
      <c r="AI178" s="7"/>
      <c r="AJ178" s="7"/>
      <c r="AK178" s="7"/>
      <c r="AL178" s="7"/>
      <c r="AM178" s="7"/>
      <c r="AN178" s="7"/>
      <c r="AO178" s="7"/>
      <c r="AP178" s="7"/>
      <c r="AQ178" s="7"/>
      <c r="AR178" s="7"/>
      <c r="AS178" s="7"/>
      <c r="AT178" s="7"/>
      <c r="AU178" s="7"/>
      <c r="AV178" s="7"/>
      <c r="AW178" s="7"/>
      <c r="AX178" s="7"/>
      <c r="AY178" s="88"/>
      <c r="BB178" s="87"/>
      <c r="BC178" s="7"/>
      <c r="BD178" s="7"/>
      <c r="BE178" s="7"/>
      <c r="BF178" s="7"/>
      <c r="BG178" s="7"/>
      <c r="BH178" s="7"/>
      <c r="BI178" s="7"/>
      <c r="BJ178" s="7"/>
      <c r="BK178" s="7"/>
      <c r="BL178" s="7"/>
      <c r="BM178" s="7"/>
      <c r="BN178" s="7"/>
      <c r="BO178" s="7"/>
      <c r="BP178" s="7"/>
      <c r="BQ178" s="7"/>
      <c r="BR178" s="7"/>
      <c r="BS178" s="7"/>
      <c r="BT178" s="7"/>
      <c r="BU178" s="7"/>
      <c r="BV178" s="7"/>
      <c r="BW178" s="7"/>
      <c r="BX178" s="7"/>
      <c r="BY178" s="7"/>
      <c r="BZ178" s="7"/>
      <c r="CA178" s="7"/>
      <c r="CB178" s="7"/>
      <c r="CC178" s="7"/>
      <c r="CD178" s="7"/>
      <c r="CE178" s="7"/>
      <c r="CF178" s="7"/>
      <c r="CG178" s="7"/>
      <c r="CH178" s="7"/>
      <c r="CI178" s="7"/>
      <c r="CJ178" s="7"/>
      <c r="CK178" s="7"/>
      <c r="CL178" s="7"/>
      <c r="CM178" s="7"/>
      <c r="CN178" s="7"/>
      <c r="CO178" s="7"/>
      <c r="CP178" s="7"/>
      <c r="CQ178" s="7"/>
      <c r="CR178" s="7"/>
      <c r="CS178" s="7"/>
      <c r="CT178" s="7"/>
      <c r="CU178" s="7"/>
      <c r="CV178" s="7"/>
      <c r="CW178" s="7"/>
      <c r="CX178" s="7"/>
      <c r="CY178" s="88"/>
    </row>
    <row r="179" spans="1:103" x14ac:dyDescent="0.35">
      <c r="A179" s="81"/>
      <c r="B179" s="8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  <c r="Z179" s="7"/>
      <c r="AA179" s="7"/>
      <c r="AB179" s="7"/>
      <c r="AC179" s="7"/>
      <c r="AD179" s="7"/>
      <c r="AE179" s="7"/>
      <c r="AF179" s="7"/>
      <c r="AG179" s="7"/>
      <c r="AH179" s="7"/>
      <c r="AI179" s="7"/>
      <c r="AJ179" s="7"/>
      <c r="AK179" s="7"/>
      <c r="AL179" s="7"/>
      <c r="AM179" s="7"/>
      <c r="AN179" s="7"/>
      <c r="AO179" s="7"/>
      <c r="AP179" s="7"/>
      <c r="AQ179" s="7"/>
      <c r="AR179" s="7"/>
      <c r="AS179" s="7"/>
      <c r="AT179" s="7"/>
      <c r="AU179" s="7"/>
      <c r="AV179" s="7"/>
      <c r="AW179" s="7"/>
      <c r="AX179" s="7"/>
      <c r="AY179" s="88"/>
      <c r="BB179" s="87"/>
      <c r="BC179" s="7"/>
      <c r="BD179" s="7"/>
      <c r="BE179" s="7"/>
      <c r="BF179" s="7"/>
      <c r="BG179" s="7"/>
      <c r="BH179" s="7"/>
      <c r="BI179" s="7"/>
      <c r="BJ179" s="7"/>
      <c r="BK179" s="7"/>
      <c r="BL179" s="7"/>
      <c r="BM179" s="7"/>
      <c r="BN179" s="7"/>
      <c r="BO179" s="7"/>
      <c r="BP179" s="7"/>
      <c r="BQ179" s="7"/>
      <c r="BR179" s="7"/>
      <c r="BS179" s="7"/>
      <c r="BT179" s="7"/>
      <c r="BU179" s="7"/>
      <c r="BV179" s="7"/>
      <c r="BW179" s="7"/>
      <c r="BX179" s="7"/>
      <c r="BY179" s="7"/>
      <c r="BZ179" s="7"/>
      <c r="CA179" s="7"/>
      <c r="CB179" s="7"/>
      <c r="CC179" s="7"/>
      <c r="CD179" s="7"/>
      <c r="CE179" s="7"/>
      <c r="CF179" s="7"/>
      <c r="CG179" s="7"/>
      <c r="CH179" s="7"/>
      <c r="CI179" s="7"/>
      <c r="CJ179" s="7"/>
      <c r="CK179" s="7"/>
      <c r="CL179" s="7"/>
      <c r="CM179" s="7"/>
      <c r="CN179" s="7"/>
      <c r="CO179" s="7"/>
      <c r="CP179" s="7"/>
      <c r="CQ179" s="7"/>
      <c r="CR179" s="7"/>
      <c r="CS179" s="7"/>
      <c r="CT179" s="7"/>
      <c r="CU179" s="7"/>
      <c r="CV179" s="7"/>
      <c r="CW179" s="7"/>
      <c r="CX179" s="7"/>
      <c r="CY179" s="88"/>
    </row>
    <row r="180" spans="1:103" x14ac:dyDescent="0.35">
      <c r="A180" s="81"/>
      <c r="B180" s="8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  <c r="Z180" s="7"/>
      <c r="AA180" s="7"/>
      <c r="AB180" s="7"/>
      <c r="AC180" s="7"/>
      <c r="AD180" s="7"/>
      <c r="AE180" s="7"/>
      <c r="AF180" s="7"/>
      <c r="AG180" s="7"/>
      <c r="AH180" s="7"/>
      <c r="AI180" s="7"/>
      <c r="AJ180" s="7"/>
      <c r="AK180" s="7"/>
      <c r="AL180" s="7"/>
      <c r="AM180" s="7"/>
      <c r="AN180" s="7"/>
      <c r="AO180" s="7"/>
      <c r="AP180" s="7"/>
      <c r="AQ180" s="7"/>
      <c r="AR180" s="7"/>
      <c r="AS180" s="7"/>
      <c r="AT180" s="7"/>
      <c r="AU180" s="7"/>
      <c r="AV180" s="7"/>
      <c r="AW180" s="7"/>
      <c r="AX180" s="7"/>
      <c r="AY180" s="88"/>
      <c r="BB180" s="87"/>
      <c r="BC180" s="7"/>
      <c r="BD180" s="7"/>
      <c r="BE180" s="7"/>
      <c r="BF180" s="7"/>
      <c r="BG180" s="7"/>
      <c r="BH180" s="7"/>
      <c r="BI180" s="7"/>
      <c r="BJ180" s="7"/>
      <c r="BK180" s="7"/>
      <c r="BL180" s="7"/>
      <c r="BM180" s="7"/>
      <c r="BN180" s="7"/>
      <c r="BO180" s="7"/>
      <c r="BP180" s="7"/>
      <c r="BQ180" s="7"/>
      <c r="BR180" s="7"/>
      <c r="BS180" s="7"/>
      <c r="BT180" s="7"/>
      <c r="BU180" s="7"/>
      <c r="BV180" s="7"/>
      <c r="BW180" s="7"/>
      <c r="BX180" s="7"/>
      <c r="BY180" s="7"/>
      <c r="BZ180" s="7"/>
      <c r="CA180" s="7"/>
      <c r="CB180" s="7"/>
      <c r="CC180" s="7"/>
      <c r="CD180" s="7"/>
      <c r="CE180" s="7"/>
      <c r="CF180" s="7"/>
      <c r="CG180" s="7"/>
      <c r="CH180" s="7"/>
      <c r="CI180" s="7"/>
      <c r="CJ180" s="7"/>
      <c r="CK180" s="7"/>
      <c r="CL180" s="7"/>
      <c r="CM180" s="7"/>
      <c r="CN180" s="7"/>
      <c r="CO180" s="7"/>
      <c r="CP180" s="7"/>
      <c r="CQ180" s="7"/>
      <c r="CR180" s="7"/>
      <c r="CS180" s="7"/>
      <c r="CT180" s="7"/>
      <c r="CU180" s="7"/>
      <c r="CV180" s="7"/>
      <c r="CW180" s="7"/>
      <c r="CX180" s="7"/>
      <c r="CY180" s="88"/>
    </row>
    <row r="181" spans="1:103" x14ac:dyDescent="0.35">
      <c r="A181" s="81"/>
      <c r="B181" s="87"/>
      <c r="C181" s="7"/>
      <c r="D181" s="7"/>
      <c r="E181" s="7"/>
      <c r="F181" s="7"/>
      <c r="G181" s="7"/>
      <c r="H181" s="7"/>
      <c r="I181" s="7"/>
      <c r="J181" s="7"/>
      <c r="K181" s="7"/>
      <c r="L181" s="7"/>
      <c r="M181" s="7"/>
      <c r="N181" s="7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  <c r="Z181" s="7"/>
      <c r="AA181" s="7"/>
      <c r="AB181" s="7"/>
      <c r="AC181" s="7"/>
      <c r="AD181" s="7"/>
      <c r="AE181" s="7"/>
      <c r="AF181" s="7"/>
      <c r="AG181" s="7"/>
      <c r="AH181" s="7"/>
      <c r="AI181" s="7"/>
      <c r="AJ181" s="7"/>
      <c r="AK181" s="7"/>
      <c r="AL181" s="7"/>
      <c r="AM181" s="7"/>
      <c r="AN181" s="7"/>
      <c r="AO181" s="7"/>
      <c r="AP181" s="7"/>
      <c r="AQ181" s="7"/>
      <c r="AR181" s="7"/>
      <c r="AS181" s="7"/>
      <c r="AT181" s="7"/>
      <c r="AU181" s="7"/>
      <c r="AV181" s="7"/>
      <c r="AW181" s="7"/>
      <c r="AX181" s="7"/>
      <c r="AY181" s="88"/>
      <c r="BB181" s="87"/>
      <c r="BC181" s="7"/>
      <c r="BD181" s="7"/>
      <c r="BE181" s="7"/>
      <c r="BF181" s="7"/>
      <c r="BG181" s="7"/>
      <c r="BH181" s="7"/>
      <c r="BI181" s="7"/>
      <c r="BJ181" s="7"/>
      <c r="BK181" s="7"/>
      <c r="BL181" s="7"/>
      <c r="BM181" s="7"/>
      <c r="BN181" s="7"/>
      <c r="BO181" s="7"/>
      <c r="BP181" s="7"/>
      <c r="BQ181" s="7"/>
      <c r="BR181" s="7"/>
      <c r="BS181" s="7"/>
      <c r="BT181" s="7"/>
      <c r="BU181" s="7"/>
      <c r="BV181" s="7"/>
      <c r="BW181" s="7"/>
      <c r="BX181" s="7"/>
      <c r="BY181" s="7"/>
      <c r="BZ181" s="7"/>
      <c r="CA181" s="7"/>
      <c r="CB181" s="7"/>
      <c r="CC181" s="7"/>
      <c r="CD181" s="7"/>
      <c r="CE181" s="7"/>
      <c r="CF181" s="7"/>
      <c r="CG181" s="7"/>
      <c r="CH181" s="7"/>
      <c r="CI181" s="7"/>
      <c r="CJ181" s="7"/>
      <c r="CK181" s="7"/>
      <c r="CL181" s="7"/>
      <c r="CM181" s="7"/>
      <c r="CN181" s="7"/>
      <c r="CO181" s="7"/>
      <c r="CP181" s="7"/>
      <c r="CQ181" s="7"/>
      <c r="CR181" s="7"/>
      <c r="CS181" s="7"/>
      <c r="CT181" s="7"/>
      <c r="CU181" s="7"/>
      <c r="CV181" s="7"/>
      <c r="CW181" s="7"/>
      <c r="CX181" s="7"/>
      <c r="CY181" s="88"/>
    </row>
    <row r="182" spans="1:103" x14ac:dyDescent="0.35">
      <c r="A182" s="81"/>
      <c r="B182" s="87"/>
      <c r="C182" s="7"/>
      <c r="D182" s="7"/>
      <c r="E182" s="7"/>
      <c r="F182" s="7"/>
      <c r="G182" s="7"/>
      <c r="H182" s="7"/>
      <c r="I182" s="7"/>
      <c r="J182" s="7"/>
      <c r="K182" s="7"/>
      <c r="L182" s="7"/>
      <c r="M182" s="7"/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  <c r="Z182" s="7"/>
      <c r="AA182" s="7"/>
      <c r="AB182" s="7"/>
      <c r="AC182" s="7"/>
      <c r="AD182" s="7"/>
      <c r="AE182" s="7"/>
      <c r="AF182" s="7"/>
      <c r="AG182" s="7"/>
      <c r="AH182" s="7"/>
      <c r="AI182" s="7"/>
      <c r="AJ182" s="7"/>
      <c r="AK182" s="7"/>
      <c r="AL182" s="7"/>
      <c r="AM182" s="7"/>
      <c r="AN182" s="7"/>
      <c r="AO182" s="7"/>
      <c r="AP182" s="7"/>
      <c r="AQ182" s="7"/>
      <c r="AR182" s="7"/>
      <c r="AS182" s="7"/>
      <c r="AT182" s="7"/>
      <c r="AU182" s="7"/>
      <c r="AV182" s="7"/>
      <c r="AW182" s="7"/>
      <c r="AX182" s="7"/>
      <c r="AY182" s="88"/>
      <c r="BB182" s="87"/>
      <c r="BC182" s="7"/>
      <c r="BD182" s="7"/>
      <c r="BE182" s="7"/>
      <c r="BF182" s="7"/>
      <c r="BG182" s="7"/>
      <c r="BH182" s="7"/>
      <c r="BI182" s="7"/>
      <c r="BJ182" s="7"/>
      <c r="BK182" s="7"/>
      <c r="BL182" s="7"/>
      <c r="BM182" s="7"/>
      <c r="BN182" s="7"/>
      <c r="BO182" s="7"/>
      <c r="BP182" s="7"/>
      <c r="BQ182" s="7"/>
      <c r="BR182" s="7"/>
      <c r="BS182" s="7"/>
      <c r="BT182" s="7"/>
      <c r="BU182" s="7"/>
      <c r="BV182" s="7"/>
      <c r="BW182" s="7"/>
      <c r="BX182" s="7"/>
      <c r="BY182" s="7"/>
      <c r="BZ182" s="7"/>
      <c r="CA182" s="7"/>
      <c r="CB182" s="7"/>
      <c r="CC182" s="7"/>
      <c r="CD182" s="7"/>
      <c r="CE182" s="7"/>
      <c r="CF182" s="7"/>
      <c r="CG182" s="7"/>
      <c r="CH182" s="7"/>
      <c r="CI182" s="7"/>
      <c r="CJ182" s="7"/>
      <c r="CK182" s="7"/>
      <c r="CL182" s="7"/>
      <c r="CM182" s="7"/>
      <c r="CN182" s="7"/>
      <c r="CO182" s="7"/>
      <c r="CP182" s="7"/>
      <c r="CQ182" s="7"/>
      <c r="CR182" s="7"/>
      <c r="CS182" s="7"/>
      <c r="CT182" s="7"/>
      <c r="CU182" s="7"/>
      <c r="CV182" s="7"/>
      <c r="CW182" s="7"/>
      <c r="CX182" s="7"/>
      <c r="CY182" s="88"/>
    </row>
    <row r="183" spans="1:103" x14ac:dyDescent="0.35">
      <c r="A183" s="81"/>
      <c r="B183" s="87"/>
      <c r="C183" s="7"/>
      <c r="D183" s="7"/>
      <c r="E183" s="7"/>
      <c r="F183" s="7"/>
      <c r="G183" s="7"/>
      <c r="H183" s="7"/>
      <c r="I183" s="7"/>
      <c r="J183" s="7"/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  <c r="Z183" s="7"/>
      <c r="AA183" s="7"/>
      <c r="AB183" s="7"/>
      <c r="AC183" s="7"/>
      <c r="AD183" s="7"/>
      <c r="AE183" s="7"/>
      <c r="AF183" s="7"/>
      <c r="AG183" s="7"/>
      <c r="AH183" s="7"/>
      <c r="AI183" s="7"/>
      <c r="AJ183" s="7"/>
      <c r="AK183" s="7"/>
      <c r="AL183" s="7"/>
      <c r="AM183" s="7"/>
      <c r="AN183" s="7"/>
      <c r="AO183" s="7"/>
      <c r="AP183" s="7"/>
      <c r="AQ183" s="7"/>
      <c r="AR183" s="7"/>
      <c r="AS183" s="7"/>
      <c r="AT183" s="7"/>
      <c r="AU183" s="7"/>
      <c r="AV183" s="7"/>
      <c r="AW183" s="7"/>
      <c r="AX183" s="7"/>
      <c r="AY183" s="88"/>
      <c r="BB183" s="87"/>
      <c r="BC183" s="7"/>
      <c r="BD183" s="7"/>
      <c r="BE183" s="7"/>
      <c r="BF183" s="7"/>
      <c r="BG183" s="7"/>
      <c r="BH183" s="7"/>
      <c r="BI183" s="7"/>
      <c r="BJ183" s="7"/>
      <c r="BK183" s="7"/>
      <c r="BL183" s="7"/>
      <c r="BM183" s="7"/>
      <c r="BN183" s="7"/>
      <c r="BO183" s="7"/>
      <c r="BP183" s="7"/>
      <c r="BQ183" s="7"/>
      <c r="BR183" s="7"/>
      <c r="BS183" s="7"/>
      <c r="BT183" s="7"/>
      <c r="BU183" s="7"/>
      <c r="BV183" s="7"/>
      <c r="BW183" s="7"/>
      <c r="BX183" s="7"/>
      <c r="BY183" s="7"/>
      <c r="BZ183" s="7"/>
      <c r="CA183" s="7"/>
      <c r="CB183" s="7"/>
      <c r="CC183" s="7"/>
      <c r="CD183" s="7"/>
      <c r="CE183" s="7"/>
      <c r="CF183" s="7"/>
      <c r="CG183" s="7"/>
      <c r="CH183" s="7"/>
      <c r="CI183" s="7"/>
      <c r="CJ183" s="7"/>
      <c r="CK183" s="7"/>
      <c r="CL183" s="7"/>
      <c r="CM183" s="7"/>
      <c r="CN183" s="7"/>
      <c r="CO183" s="7"/>
      <c r="CP183" s="7"/>
      <c r="CQ183" s="7"/>
      <c r="CR183" s="7"/>
      <c r="CS183" s="7"/>
      <c r="CT183" s="7"/>
      <c r="CU183" s="7"/>
      <c r="CV183" s="7"/>
      <c r="CW183" s="7"/>
      <c r="CX183" s="7"/>
      <c r="CY183" s="88"/>
    </row>
    <row r="184" spans="1:103" x14ac:dyDescent="0.35">
      <c r="A184" s="81"/>
      <c r="B184" s="87"/>
      <c r="C184" s="7"/>
      <c r="D184" s="7"/>
      <c r="E184" s="7"/>
      <c r="F184" s="7"/>
      <c r="G184" s="7"/>
      <c r="H184" s="7"/>
      <c r="I184" s="7"/>
      <c r="J184" s="7"/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  <c r="Z184" s="7"/>
      <c r="AA184" s="7"/>
      <c r="AB184" s="7"/>
      <c r="AC184" s="7"/>
      <c r="AD184" s="7"/>
      <c r="AE184" s="7"/>
      <c r="AF184" s="7"/>
      <c r="AG184" s="7"/>
      <c r="AH184" s="7"/>
      <c r="AI184" s="7"/>
      <c r="AJ184" s="7"/>
      <c r="AK184" s="7"/>
      <c r="AL184" s="7"/>
      <c r="AM184" s="7"/>
      <c r="AN184" s="7"/>
      <c r="AO184" s="7"/>
      <c r="AP184" s="7"/>
      <c r="AQ184" s="7"/>
      <c r="AR184" s="7"/>
      <c r="AS184" s="7"/>
      <c r="AT184" s="7"/>
      <c r="AU184" s="7"/>
      <c r="AV184" s="7"/>
      <c r="AW184" s="7"/>
      <c r="AX184" s="7"/>
      <c r="AY184" s="88"/>
      <c r="BB184" s="87"/>
      <c r="BC184" s="7"/>
      <c r="BD184" s="7"/>
      <c r="BE184" s="7"/>
      <c r="BF184" s="7"/>
      <c r="BG184" s="7"/>
      <c r="BH184" s="7"/>
      <c r="BI184" s="7"/>
      <c r="BJ184" s="7"/>
      <c r="BK184" s="7"/>
      <c r="BL184" s="7"/>
      <c r="BM184" s="7"/>
      <c r="BN184" s="7"/>
      <c r="BO184" s="7"/>
      <c r="BP184" s="7"/>
      <c r="BQ184" s="7"/>
      <c r="BR184" s="7"/>
      <c r="BS184" s="7"/>
      <c r="BT184" s="7"/>
      <c r="BU184" s="7"/>
      <c r="BV184" s="7"/>
      <c r="BW184" s="7"/>
      <c r="BX184" s="7"/>
      <c r="BY184" s="7"/>
      <c r="BZ184" s="7"/>
      <c r="CA184" s="7"/>
      <c r="CB184" s="7"/>
      <c r="CC184" s="7"/>
      <c r="CD184" s="7"/>
      <c r="CE184" s="7"/>
      <c r="CF184" s="7"/>
      <c r="CG184" s="7"/>
      <c r="CH184" s="7"/>
      <c r="CI184" s="7"/>
      <c r="CJ184" s="7"/>
      <c r="CK184" s="7"/>
      <c r="CL184" s="7"/>
      <c r="CM184" s="7"/>
      <c r="CN184" s="7"/>
      <c r="CO184" s="7"/>
      <c r="CP184" s="7"/>
      <c r="CQ184" s="7"/>
      <c r="CR184" s="7"/>
      <c r="CS184" s="7"/>
      <c r="CT184" s="7"/>
      <c r="CU184" s="7"/>
      <c r="CV184" s="7"/>
      <c r="CW184" s="7"/>
      <c r="CX184" s="7"/>
      <c r="CY184" s="88"/>
    </row>
    <row r="185" spans="1:103" x14ac:dyDescent="0.35">
      <c r="A185" s="81"/>
      <c r="B185" s="87"/>
      <c r="C185" s="7"/>
      <c r="D185" s="7"/>
      <c r="E185" s="7"/>
      <c r="F185" s="7"/>
      <c r="G185" s="7"/>
      <c r="H185" s="7"/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  <c r="Z185" s="7"/>
      <c r="AA185" s="7"/>
      <c r="AB185" s="7"/>
      <c r="AC185" s="7"/>
      <c r="AD185" s="7"/>
      <c r="AE185" s="7"/>
      <c r="AF185" s="7"/>
      <c r="AG185" s="7"/>
      <c r="AH185" s="7"/>
      <c r="AI185" s="7"/>
      <c r="AJ185" s="7"/>
      <c r="AK185" s="7"/>
      <c r="AL185" s="7"/>
      <c r="AM185" s="7"/>
      <c r="AN185" s="7"/>
      <c r="AO185" s="7"/>
      <c r="AP185" s="7"/>
      <c r="AQ185" s="7"/>
      <c r="AR185" s="7"/>
      <c r="AS185" s="7"/>
      <c r="AT185" s="7"/>
      <c r="AU185" s="7"/>
      <c r="AV185" s="7"/>
      <c r="AW185" s="7"/>
      <c r="AX185" s="7"/>
      <c r="AY185" s="88"/>
      <c r="BB185" s="87"/>
      <c r="BC185" s="7"/>
      <c r="BD185" s="7"/>
      <c r="BE185" s="7"/>
      <c r="BF185" s="7"/>
      <c r="BG185" s="7"/>
      <c r="BH185" s="7"/>
      <c r="BI185" s="7"/>
      <c r="BJ185" s="7"/>
      <c r="BK185" s="7"/>
      <c r="BL185" s="7"/>
      <c r="BM185" s="7"/>
      <c r="BN185" s="7"/>
      <c r="BO185" s="7"/>
      <c r="BP185" s="7"/>
      <c r="BQ185" s="7"/>
      <c r="BR185" s="7"/>
      <c r="BS185" s="7"/>
      <c r="BT185" s="7"/>
      <c r="BU185" s="7"/>
      <c r="BV185" s="7"/>
      <c r="BW185" s="7"/>
      <c r="BX185" s="7"/>
      <c r="BY185" s="7"/>
      <c r="BZ185" s="7"/>
      <c r="CA185" s="7"/>
      <c r="CB185" s="7"/>
      <c r="CC185" s="7"/>
      <c r="CD185" s="7"/>
      <c r="CE185" s="7"/>
      <c r="CF185" s="7"/>
      <c r="CG185" s="7"/>
      <c r="CH185" s="7"/>
      <c r="CI185" s="7"/>
      <c r="CJ185" s="7"/>
      <c r="CK185" s="7"/>
      <c r="CL185" s="7"/>
      <c r="CM185" s="7"/>
      <c r="CN185" s="7"/>
      <c r="CO185" s="7"/>
      <c r="CP185" s="7"/>
      <c r="CQ185" s="7"/>
      <c r="CR185" s="7"/>
      <c r="CS185" s="7"/>
      <c r="CT185" s="7"/>
      <c r="CU185" s="7"/>
      <c r="CV185" s="7"/>
      <c r="CW185" s="7"/>
      <c r="CX185" s="7"/>
      <c r="CY185" s="88"/>
    </row>
    <row r="186" spans="1:103" x14ac:dyDescent="0.35">
      <c r="A186" s="81"/>
      <c r="B186" s="87"/>
      <c r="C186" s="7"/>
      <c r="D186" s="7"/>
      <c r="E186" s="7"/>
      <c r="F186" s="7"/>
      <c r="G186" s="7"/>
      <c r="H186" s="7"/>
      <c r="I186" s="7"/>
      <c r="J186" s="7"/>
      <c r="K186" s="7"/>
      <c r="L186" s="7"/>
      <c r="M186" s="7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  <c r="Z186" s="7"/>
      <c r="AA186" s="7"/>
      <c r="AB186" s="7"/>
      <c r="AC186" s="7"/>
      <c r="AD186" s="7"/>
      <c r="AE186" s="7"/>
      <c r="AF186" s="7"/>
      <c r="AG186" s="7"/>
      <c r="AH186" s="7"/>
      <c r="AI186" s="7"/>
      <c r="AJ186" s="7"/>
      <c r="AK186" s="7"/>
      <c r="AL186" s="7"/>
      <c r="AM186" s="7"/>
      <c r="AN186" s="7"/>
      <c r="AO186" s="7"/>
      <c r="AP186" s="7"/>
      <c r="AQ186" s="7"/>
      <c r="AR186" s="7"/>
      <c r="AS186" s="7"/>
      <c r="AT186" s="7"/>
      <c r="AU186" s="7"/>
      <c r="AV186" s="7"/>
      <c r="AW186" s="7"/>
      <c r="AX186" s="7"/>
      <c r="AY186" s="88"/>
      <c r="BB186" s="87"/>
      <c r="BC186" s="7"/>
      <c r="BD186" s="7"/>
      <c r="BE186" s="7"/>
      <c r="BF186" s="7"/>
      <c r="BG186" s="7"/>
      <c r="BH186" s="7"/>
      <c r="BI186" s="7"/>
      <c r="BJ186" s="7"/>
      <c r="BK186" s="7"/>
      <c r="BL186" s="7"/>
      <c r="BM186" s="7"/>
      <c r="BN186" s="7"/>
      <c r="BO186" s="7"/>
      <c r="BP186" s="7"/>
      <c r="BQ186" s="7"/>
      <c r="BR186" s="7"/>
      <c r="BS186" s="7"/>
      <c r="BT186" s="7"/>
      <c r="BU186" s="7"/>
      <c r="BV186" s="7"/>
      <c r="BW186" s="7"/>
      <c r="BX186" s="7"/>
      <c r="BY186" s="7"/>
      <c r="BZ186" s="7"/>
      <c r="CA186" s="7"/>
      <c r="CB186" s="7"/>
      <c r="CC186" s="7"/>
      <c r="CD186" s="7"/>
      <c r="CE186" s="7"/>
      <c r="CF186" s="7"/>
      <c r="CG186" s="7"/>
      <c r="CH186" s="7"/>
      <c r="CI186" s="7"/>
      <c r="CJ186" s="7"/>
      <c r="CK186" s="7"/>
      <c r="CL186" s="7"/>
      <c r="CM186" s="7"/>
      <c r="CN186" s="7"/>
      <c r="CO186" s="7"/>
      <c r="CP186" s="7"/>
      <c r="CQ186" s="7"/>
      <c r="CR186" s="7"/>
      <c r="CS186" s="7"/>
      <c r="CT186" s="7"/>
      <c r="CU186" s="7"/>
      <c r="CV186" s="7"/>
      <c r="CW186" s="7"/>
      <c r="CX186" s="7"/>
      <c r="CY186" s="88"/>
    </row>
    <row r="187" spans="1:103" x14ac:dyDescent="0.35">
      <c r="A187" s="81"/>
      <c r="B187" s="87"/>
      <c r="C187" s="7"/>
      <c r="D187" s="7"/>
      <c r="E187" s="7"/>
      <c r="F187" s="7"/>
      <c r="G187" s="7"/>
      <c r="H187" s="7"/>
      <c r="I187" s="7"/>
      <c r="J187" s="7"/>
      <c r="K187" s="7"/>
      <c r="L187" s="7"/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  <c r="Z187" s="7"/>
      <c r="AA187" s="7"/>
      <c r="AB187" s="7"/>
      <c r="AC187" s="7"/>
      <c r="AD187" s="7"/>
      <c r="AE187" s="7"/>
      <c r="AF187" s="7"/>
      <c r="AG187" s="7"/>
      <c r="AH187" s="7"/>
      <c r="AI187" s="7"/>
      <c r="AJ187" s="7"/>
      <c r="AK187" s="7"/>
      <c r="AL187" s="7"/>
      <c r="AM187" s="7"/>
      <c r="AN187" s="7"/>
      <c r="AO187" s="7"/>
      <c r="AP187" s="7"/>
      <c r="AQ187" s="7"/>
      <c r="AR187" s="7"/>
      <c r="AS187" s="7"/>
      <c r="AT187" s="7"/>
      <c r="AU187" s="7"/>
      <c r="AV187" s="7"/>
      <c r="AW187" s="7"/>
      <c r="AX187" s="7"/>
      <c r="AY187" s="88"/>
      <c r="BB187" s="87"/>
      <c r="BC187" s="7"/>
      <c r="BD187" s="7"/>
      <c r="BE187" s="7"/>
      <c r="BF187" s="7"/>
      <c r="BG187" s="7"/>
      <c r="BH187" s="7"/>
      <c r="BI187" s="7"/>
      <c r="BJ187" s="7"/>
      <c r="BK187" s="7"/>
      <c r="BL187" s="7"/>
      <c r="BM187" s="7"/>
      <c r="BN187" s="7"/>
      <c r="BO187" s="7"/>
      <c r="BP187" s="7"/>
      <c r="BQ187" s="7"/>
      <c r="BR187" s="7"/>
      <c r="BS187" s="7"/>
      <c r="BT187" s="7"/>
      <c r="BU187" s="7"/>
      <c r="BV187" s="7"/>
      <c r="BW187" s="7"/>
      <c r="BX187" s="7"/>
      <c r="BY187" s="7"/>
      <c r="BZ187" s="7"/>
      <c r="CA187" s="7"/>
      <c r="CB187" s="7"/>
      <c r="CC187" s="7"/>
      <c r="CD187" s="7"/>
      <c r="CE187" s="7"/>
      <c r="CF187" s="7"/>
      <c r="CG187" s="7"/>
      <c r="CH187" s="7"/>
      <c r="CI187" s="7"/>
      <c r="CJ187" s="7"/>
      <c r="CK187" s="7"/>
      <c r="CL187" s="7"/>
      <c r="CM187" s="7"/>
      <c r="CN187" s="7"/>
      <c r="CO187" s="7"/>
      <c r="CP187" s="7"/>
      <c r="CQ187" s="7"/>
      <c r="CR187" s="7"/>
      <c r="CS187" s="7"/>
      <c r="CT187" s="7"/>
      <c r="CU187" s="7"/>
      <c r="CV187" s="7"/>
      <c r="CW187" s="7"/>
      <c r="CX187" s="7"/>
      <c r="CY187" s="88"/>
    </row>
    <row r="188" spans="1:103" x14ac:dyDescent="0.35">
      <c r="A188" s="81"/>
      <c r="B188" s="87"/>
      <c r="C188" s="7"/>
      <c r="D188" s="7"/>
      <c r="E188" s="7"/>
      <c r="F188" s="7"/>
      <c r="G188" s="7"/>
      <c r="H188" s="7"/>
      <c r="I188" s="7"/>
      <c r="J188" s="7"/>
      <c r="K188" s="7"/>
      <c r="L188" s="7"/>
      <c r="M188" s="7"/>
      <c r="N188" s="7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  <c r="Z188" s="7"/>
      <c r="AA188" s="7"/>
      <c r="AB188" s="7"/>
      <c r="AC188" s="7"/>
      <c r="AD188" s="7"/>
      <c r="AE188" s="7"/>
      <c r="AF188" s="7"/>
      <c r="AG188" s="7"/>
      <c r="AH188" s="7"/>
      <c r="AI188" s="7"/>
      <c r="AJ188" s="7"/>
      <c r="AK188" s="7"/>
      <c r="AL188" s="7"/>
      <c r="AM188" s="7"/>
      <c r="AN188" s="7"/>
      <c r="AO188" s="7"/>
      <c r="AP188" s="7"/>
      <c r="AQ188" s="7"/>
      <c r="AR188" s="7"/>
      <c r="AS188" s="7"/>
      <c r="AT188" s="7"/>
      <c r="AU188" s="7"/>
      <c r="AV188" s="7"/>
      <c r="AW188" s="7"/>
      <c r="AX188" s="7"/>
      <c r="AY188" s="88"/>
      <c r="BB188" s="87"/>
      <c r="BC188" s="7"/>
      <c r="BD188" s="7"/>
      <c r="BE188" s="7"/>
      <c r="BF188" s="7"/>
      <c r="BG188" s="7"/>
      <c r="BH188" s="7"/>
      <c r="BI188" s="7"/>
      <c r="BJ188" s="7"/>
      <c r="BK188" s="7"/>
      <c r="BL188" s="7"/>
      <c r="BM188" s="7"/>
      <c r="BN188" s="7"/>
      <c r="BO188" s="7"/>
      <c r="BP188" s="7"/>
      <c r="BQ188" s="7"/>
      <c r="BR188" s="7"/>
      <c r="BS188" s="7"/>
      <c r="BT188" s="7"/>
      <c r="BU188" s="7"/>
      <c r="BV188" s="7"/>
      <c r="BW188" s="7"/>
      <c r="BX188" s="7"/>
      <c r="BY188" s="7"/>
      <c r="BZ188" s="7"/>
      <c r="CA188" s="7"/>
      <c r="CB188" s="7"/>
      <c r="CC188" s="7"/>
      <c r="CD188" s="7"/>
      <c r="CE188" s="7"/>
      <c r="CF188" s="7"/>
      <c r="CG188" s="7"/>
      <c r="CH188" s="7"/>
      <c r="CI188" s="7"/>
      <c r="CJ188" s="7"/>
      <c r="CK188" s="7"/>
      <c r="CL188" s="7"/>
      <c r="CM188" s="7"/>
      <c r="CN188" s="7"/>
      <c r="CO188" s="7"/>
      <c r="CP188" s="7"/>
      <c r="CQ188" s="7"/>
      <c r="CR188" s="7"/>
      <c r="CS188" s="7"/>
      <c r="CT188" s="7"/>
      <c r="CU188" s="7"/>
      <c r="CV188" s="7"/>
      <c r="CW188" s="7"/>
      <c r="CX188" s="7"/>
      <c r="CY188" s="88"/>
    </row>
    <row r="189" spans="1:103" x14ac:dyDescent="0.35">
      <c r="A189" s="81"/>
      <c r="B189" s="87"/>
      <c r="C189" s="7"/>
      <c r="D189" s="7"/>
      <c r="E189" s="7"/>
      <c r="F189" s="7"/>
      <c r="G189" s="7"/>
      <c r="H189" s="7"/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  <c r="Z189" s="7"/>
      <c r="AA189" s="7"/>
      <c r="AB189" s="7"/>
      <c r="AC189" s="7"/>
      <c r="AD189" s="7"/>
      <c r="AE189" s="7"/>
      <c r="AF189" s="7"/>
      <c r="AG189" s="7"/>
      <c r="AH189" s="7"/>
      <c r="AI189" s="7"/>
      <c r="AJ189" s="7"/>
      <c r="AK189" s="7"/>
      <c r="AL189" s="7"/>
      <c r="AM189" s="7"/>
      <c r="AN189" s="7"/>
      <c r="AO189" s="7"/>
      <c r="AP189" s="7"/>
      <c r="AQ189" s="7"/>
      <c r="AR189" s="7"/>
      <c r="AS189" s="7"/>
      <c r="AT189" s="7"/>
      <c r="AU189" s="7"/>
      <c r="AV189" s="7"/>
      <c r="AW189" s="7"/>
      <c r="AX189" s="7"/>
      <c r="AY189" s="88"/>
      <c r="BB189" s="87"/>
      <c r="BC189" s="7"/>
      <c r="BD189" s="7"/>
      <c r="BE189" s="7"/>
      <c r="BF189" s="7"/>
      <c r="BG189" s="7"/>
      <c r="BH189" s="7"/>
      <c r="BI189" s="7"/>
      <c r="BJ189" s="7"/>
      <c r="BK189" s="7"/>
      <c r="BL189" s="7"/>
      <c r="BM189" s="7"/>
      <c r="BN189" s="7"/>
      <c r="BO189" s="7"/>
      <c r="BP189" s="7"/>
      <c r="BQ189" s="7"/>
      <c r="BR189" s="7"/>
      <c r="BS189" s="7"/>
      <c r="BT189" s="7"/>
      <c r="BU189" s="7"/>
      <c r="BV189" s="7"/>
      <c r="BW189" s="7"/>
      <c r="BX189" s="7"/>
      <c r="BY189" s="7"/>
      <c r="BZ189" s="7"/>
      <c r="CA189" s="7"/>
      <c r="CB189" s="7"/>
      <c r="CC189" s="7"/>
      <c r="CD189" s="7"/>
      <c r="CE189" s="7"/>
      <c r="CF189" s="7"/>
      <c r="CG189" s="7"/>
      <c r="CH189" s="7"/>
      <c r="CI189" s="7"/>
      <c r="CJ189" s="7"/>
      <c r="CK189" s="7"/>
      <c r="CL189" s="7"/>
      <c r="CM189" s="7"/>
      <c r="CN189" s="7"/>
      <c r="CO189" s="7"/>
      <c r="CP189" s="7"/>
      <c r="CQ189" s="7"/>
      <c r="CR189" s="7"/>
      <c r="CS189" s="7"/>
      <c r="CT189" s="7"/>
      <c r="CU189" s="7"/>
      <c r="CV189" s="7"/>
      <c r="CW189" s="7"/>
      <c r="CX189" s="7"/>
      <c r="CY189" s="88"/>
    </row>
    <row r="190" spans="1:103" x14ac:dyDescent="0.35">
      <c r="A190" s="81"/>
      <c r="B190" s="87"/>
      <c r="C190" s="7"/>
      <c r="D190" s="7"/>
      <c r="E190" s="7"/>
      <c r="F190" s="7"/>
      <c r="G190" s="7"/>
      <c r="H190" s="7"/>
      <c r="I190" s="7"/>
      <c r="J190" s="7"/>
      <c r="K190" s="7"/>
      <c r="L190" s="7"/>
      <c r="M190" s="7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  <c r="Z190" s="7"/>
      <c r="AA190" s="7"/>
      <c r="AB190" s="7"/>
      <c r="AC190" s="7"/>
      <c r="AD190" s="7"/>
      <c r="AE190" s="7"/>
      <c r="AF190" s="7"/>
      <c r="AG190" s="7"/>
      <c r="AH190" s="7"/>
      <c r="AI190" s="7"/>
      <c r="AJ190" s="7"/>
      <c r="AK190" s="7"/>
      <c r="AL190" s="7"/>
      <c r="AM190" s="7"/>
      <c r="AN190" s="7"/>
      <c r="AO190" s="7"/>
      <c r="AP190" s="7"/>
      <c r="AQ190" s="7"/>
      <c r="AR190" s="7"/>
      <c r="AS190" s="7"/>
      <c r="AT190" s="7"/>
      <c r="AU190" s="7"/>
      <c r="AV190" s="7"/>
      <c r="AW190" s="7"/>
      <c r="AX190" s="7"/>
      <c r="AY190" s="88"/>
      <c r="BB190" s="87"/>
      <c r="BC190" s="7"/>
      <c r="BD190" s="7"/>
      <c r="BE190" s="7"/>
      <c r="BF190" s="7"/>
      <c r="BG190" s="7"/>
      <c r="BH190" s="7"/>
      <c r="BI190" s="7"/>
      <c r="BJ190" s="7"/>
      <c r="BK190" s="7"/>
      <c r="BL190" s="7"/>
      <c r="BM190" s="7"/>
      <c r="BN190" s="7"/>
      <c r="BO190" s="7"/>
      <c r="BP190" s="7"/>
      <c r="BQ190" s="7"/>
      <c r="BR190" s="7"/>
      <c r="BS190" s="7"/>
      <c r="BT190" s="7"/>
      <c r="BU190" s="7"/>
      <c r="BV190" s="7"/>
      <c r="BW190" s="7"/>
      <c r="BX190" s="7"/>
      <c r="BY190" s="7"/>
      <c r="BZ190" s="7"/>
      <c r="CA190" s="7"/>
      <c r="CB190" s="7"/>
      <c r="CC190" s="7"/>
      <c r="CD190" s="7"/>
      <c r="CE190" s="7"/>
      <c r="CF190" s="7"/>
      <c r="CG190" s="7"/>
      <c r="CH190" s="7"/>
      <c r="CI190" s="7"/>
      <c r="CJ190" s="7"/>
      <c r="CK190" s="7"/>
      <c r="CL190" s="7"/>
      <c r="CM190" s="7"/>
      <c r="CN190" s="7"/>
      <c r="CO190" s="7"/>
      <c r="CP190" s="7"/>
      <c r="CQ190" s="7"/>
      <c r="CR190" s="7"/>
      <c r="CS190" s="7"/>
      <c r="CT190" s="7"/>
      <c r="CU190" s="7"/>
      <c r="CV190" s="7"/>
      <c r="CW190" s="7"/>
      <c r="CX190" s="7"/>
      <c r="CY190" s="88"/>
    </row>
    <row r="191" spans="1:103" x14ac:dyDescent="0.35">
      <c r="A191" s="81"/>
      <c r="B191" s="87"/>
      <c r="C191" s="7"/>
      <c r="D191" s="7"/>
      <c r="E191" s="7"/>
      <c r="F191" s="7"/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  <c r="Z191" s="7"/>
      <c r="AA191" s="7"/>
      <c r="AB191" s="7"/>
      <c r="AC191" s="7"/>
      <c r="AD191" s="7"/>
      <c r="AE191" s="7"/>
      <c r="AF191" s="7"/>
      <c r="AG191" s="7"/>
      <c r="AH191" s="7"/>
      <c r="AI191" s="7"/>
      <c r="AJ191" s="7"/>
      <c r="AK191" s="7"/>
      <c r="AL191" s="7"/>
      <c r="AM191" s="7"/>
      <c r="AN191" s="7"/>
      <c r="AO191" s="7"/>
      <c r="AP191" s="7"/>
      <c r="AQ191" s="7"/>
      <c r="AR191" s="7"/>
      <c r="AS191" s="7"/>
      <c r="AT191" s="7"/>
      <c r="AU191" s="7"/>
      <c r="AV191" s="7"/>
      <c r="AW191" s="7"/>
      <c r="AX191" s="7"/>
      <c r="AY191" s="88"/>
      <c r="BB191" s="87"/>
      <c r="BC191" s="7"/>
      <c r="BD191" s="7"/>
      <c r="BE191" s="7"/>
      <c r="BF191" s="7"/>
      <c r="BG191" s="7"/>
      <c r="BH191" s="7"/>
      <c r="BI191" s="7"/>
      <c r="BJ191" s="7"/>
      <c r="BK191" s="7"/>
      <c r="BL191" s="7"/>
      <c r="BM191" s="7"/>
      <c r="BN191" s="7"/>
      <c r="BO191" s="7"/>
      <c r="BP191" s="7"/>
      <c r="BQ191" s="7"/>
      <c r="BR191" s="7"/>
      <c r="BS191" s="7"/>
      <c r="BT191" s="7"/>
      <c r="BU191" s="7"/>
      <c r="BV191" s="7"/>
      <c r="BW191" s="7"/>
      <c r="BX191" s="7"/>
      <c r="BY191" s="7"/>
      <c r="BZ191" s="7"/>
      <c r="CA191" s="7"/>
      <c r="CB191" s="7"/>
      <c r="CC191" s="7"/>
      <c r="CD191" s="7"/>
      <c r="CE191" s="7"/>
      <c r="CF191" s="7"/>
      <c r="CG191" s="7"/>
      <c r="CH191" s="7"/>
      <c r="CI191" s="7"/>
      <c r="CJ191" s="7"/>
      <c r="CK191" s="7"/>
      <c r="CL191" s="7"/>
      <c r="CM191" s="7"/>
      <c r="CN191" s="7"/>
      <c r="CO191" s="7"/>
      <c r="CP191" s="7"/>
      <c r="CQ191" s="7"/>
      <c r="CR191" s="7"/>
      <c r="CS191" s="7"/>
      <c r="CT191" s="7"/>
      <c r="CU191" s="7"/>
      <c r="CV191" s="7"/>
      <c r="CW191" s="7"/>
      <c r="CX191" s="7"/>
      <c r="CY191" s="88"/>
    </row>
    <row r="192" spans="1:103" x14ac:dyDescent="0.35">
      <c r="A192" s="81"/>
      <c r="B192" s="87"/>
      <c r="C192" s="7"/>
      <c r="D192" s="7"/>
      <c r="E192" s="7"/>
      <c r="F192" s="7"/>
      <c r="G192" s="7"/>
      <c r="H192" s="7"/>
      <c r="I192" s="7"/>
      <c r="J192" s="7"/>
      <c r="K192" s="7"/>
      <c r="L192" s="7"/>
      <c r="M192" s="7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  <c r="Z192" s="7"/>
      <c r="AA192" s="7"/>
      <c r="AB192" s="7"/>
      <c r="AC192" s="7"/>
      <c r="AD192" s="7"/>
      <c r="AE192" s="7"/>
      <c r="AF192" s="7"/>
      <c r="AG192" s="7"/>
      <c r="AH192" s="7"/>
      <c r="AI192" s="7"/>
      <c r="AJ192" s="7"/>
      <c r="AK192" s="7"/>
      <c r="AL192" s="7"/>
      <c r="AM192" s="7"/>
      <c r="AN192" s="7"/>
      <c r="AO192" s="7"/>
      <c r="AP192" s="7"/>
      <c r="AQ192" s="7"/>
      <c r="AR192" s="7"/>
      <c r="AS192" s="7"/>
      <c r="AT192" s="7"/>
      <c r="AU192" s="7"/>
      <c r="AV192" s="7"/>
      <c r="AW192" s="7"/>
      <c r="AX192" s="7"/>
      <c r="AY192" s="88"/>
      <c r="BB192" s="87"/>
      <c r="BC192" s="7"/>
      <c r="BD192" s="7"/>
      <c r="BE192" s="7"/>
      <c r="BF192" s="7"/>
      <c r="BG192" s="7"/>
      <c r="BH192" s="7"/>
      <c r="BI192" s="7"/>
      <c r="BJ192" s="7"/>
      <c r="BK192" s="7"/>
      <c r="BL192" s="7"/>
      <c r="BM192" s="7"/>
      <c r="BN192" s="7"/>
      <c r="BO192" s="7"/>
      <c r="BP192" s="7"/>
      <c r="BQ192" s="7"/>
      <c r="BR192" s="7"/>
      <c r="BS192" s="7"/>
      <c r="BT192" s="7"/>
      <c r="BU192" s="7"/>
      <c r="BV192" s="7"/>
      <c r="BW192" s="7"/>
      <c r="BX192" s="7"/>
      <c r="BY192" s="7"/>
      <c r="BZ192" s="7"/>
      <c r="CA192" s="7"/>
      <c r="CB192" s="7"/>
      <c r="CC192" s="7"/>
      <c r="CD192" s="7"/>
      <c r="CE192" s="7"/>
      <c r="CF192" s="7"/>
      <c r="CG192" s="7"/>
      <c r="CH192" s="7"/>
      <c r="CI192" s="7"/>
      <c r="CJ192" s="7"/>
      <c r="CK192" s="7"/>
      <c r="CL192" s="7"/>
      <c r="CM192" s="7"/>
      <c r="CN192" s="7"/>
      <c r="CO192" s="7"/>
      <c r="CP192" s="7"/>
      <c r="CQ192" s="7"/>
      <c r="CR192" s="7"/>
      <c r="CS192" s="7"/>
      <c r="CT192" s="7"/>
      <c r="CU192" s="7"/>
      <c r="CV192" s="7"/>
      <c r="CW192" s="7"/>
      <c r="CX192" s="7"/>
      <c r="CY192" s="88"/>
    </row>
    <row r="193" spans="1:103" x14ac:dyDescent="0.35">
      <c r="A193" s="81"/>
      <c r="B193" s="87"/>
      <c r="C193" s="7"/>
      <c r="D193" s="7"/>
      <c r="E193" s="7"/>
      <c r="F193" s="7"/>
      <c r="G193" s="7"/>
      <c r="H193" s="7"/>
      <c r="I193" s="7"/>
      <c r="J193" s="7"/>
      <c r="K193" s="7"/>
      <c r="L193" s="7"/>
      <c r="M193" s="7"/>
      <c r="N193" s="7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  <c r="Z193" s="7"/>
      <c r="AA193" s="7"/>
      <c r="AB193" s="7"/>
      <c r="AC193" s="7"/>
      <c r="AD193" s="7"/>
      <c r="AE193" s="7"/>
      <c r="AF193" s="7"/>
      <c r="AG193" s="7"/>
      <c r="AH193" s="7"/>
      <c r="AI193" s="7"/>
      <c r="AJ193" s="7"/>
      <c r="AK193" s="7"/>
      <c r="AL193" s="7"/>
      <c r="AM193" s="7"/>
      <c r="AN193" s="7"/>
      <c r="AO193" s="7"/>
      <c r="AP193" s="7"/>
      <c r="AQ193" s="7"/>
      <c r="AR193" s="7"/>
      <c r="AS193" s="7"/>
      <c r="AT193" s="7"/>
      <c r="AU193" s="7"/>
      <c r="AV193" s="7"/>
      <c r="AW193" s="7"/>
      <c r="AX193" s="7"/>
      <c r="AY193" s="88"/>
      <c r="BB193" s="87"/>
      <c r="BC193" s="7"/>
      <c r="BD193" s="7"/>
      <c r="BE193" s="7"/>
      <c r="BF193" s="7"/>
      <c r="BG193" s="7"/>
      <c r="BH193" s="7"/>
      <c r="BI193" s="7"/>
      <c r="BJ193" s="7"/>
      <c r="BK193" s="7"/>
      <c r="BL193" s="7"/>
      <c r="BM193" s="7"/>
      <c r="BN193" s="7"/>
      <c r="BO193" s="7"/>
      <c r="BP193" s="7"/>
      <c r="BQ193" s="7"/>
      <c r="BR193" s="7"/>
      <c r="BS193" s="7"/>
      <c r="BT193" s="7"/>
      <c r="BU193" s="7"/>
      <c r="BV193" s="7"/>
      <c r="BW193" s="7"/>
      <c r="BX193" s="7"/>
      <c r="BY193" s="7"/>
      <c r="BZ193" s="7"/>
      <c r="CA193" s="7"/>
      <c r="CB193" s="7"/>
      <c r="CC193" s="7"/>
      <c r="CD193" s="7"/>
      <c r="CE193" s="7"/>
      <c r="CF193" s="7"/>
      <c r="CG193" s="7"/>
      <c r="CH193" s="7"/>
      <c r="CI193" s="7"/>
      <c r="CJ193" s="7"/>
      <c r="CK193" s="7"/>
      <c r="CL193" s="7"/>
      <c r="CM193" s="7"/>
      <c r="CN193" s="7"/>
      <c r="CO193" s="7"/>
      <c r="CP193" s="7"/>
      <c r="CQ193" s="7"/>
      <c r="CR193" s="7"/>
      <c r="CS193" s="7"/>
      <c r="CT193" s="7"/>
      <c r="CU193" s="7"/>
      <c r="CV193" s="7"/>
      <c r="CW193" s="7"/>
      <c r="CX193" s="7"/>
      <c r="CY193" s="88"/>
    </row>
    <row r="194" spans="1:103" x14ac:dyDescent="0.35">
      <c r="A194" s="81"/>
      <c r="B194" s="87"/>
      <c r="C194" s="7"/>
      <c r="D194" s="7"/>
      <c r="E194" s="7"/>
      <c r="F194" s="7"/>
      <c r="G194" s="7"/>
      <c r="H194" s="7"/>
      <c r="I194" s="7"/>
      <c r="J194" s="7"/>
      <c r="K194" s="7"/>
      <c r="L194" s="7"/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  <c r="Z194" s="7"/>
      <c r="AA194" s="7"/>
      <c r="AB194" s="7"/>
      <c r="AC194" s="7"/>
      <c r="AD194" s="7"/>
      <c r="AE194" s="7"/>
      <c r="AF194" s="7"/>
      <c r="AG194" s="7"/>
      <c r="AH194" s="7"/>
      <c r="AI194" s="7"/>
      <c r="AJ194" s="7"/>
      <c r="AK194" s="7"/>
      <c r="AL194" s="7"/>
      <c r="AM194" s="7"/>
      <c r="AN194" s="7"/>
      <c r="AO194" s="7"/>
      <c r="AP194" s="7"/>
      <c r="AQ194" s="7"/>
      <c r="AR194" s="7"/>
      <c r="AS194" s="7"/>
      <c r="AT194" s="7"/>
      <c r="AU194" s="7"/>
      <c r="AV194" s="7"/>
      <c r="AW194" s="7"/>
      <c r="AX194" s="7"/>
      <c r="AY194" s="88"/>
      <c r="BB194" s="87"/>
      <c r="BC194" s="7"/>
      <c r="BD194" s="7"/>
      <c r="BE194" s="7"/>
      <c r="BF194" s="7"/>
      <c r="BG194" s="7"/>
      <c r="BH194" s="7"/>
      <c r="BI194" s="7"/>
      <c r="BJ194" s="7"/>
      <c r="BK194" s="7"/>
      <c r="BL194" s="7"/>
      <c r="BM194" s="7"/>
      <c r="BN194" s="7"/>
      <c r="BO194" s="7"/>
      <c r="BP194" s="7"/>
      <c r="BQ194" s="7"/>
      <c r="BR194" s="7"/>
      <c r="BS194" s="7"/>
      <c r="BT194" s="7"/>
      <c r="BU194" s="7"/>
      <c r="BV194" s="7"/>
      <c r="BW194" s="7"/>
      <c r="BX194" s="7"/>
      <c r="BY194" s="7"/>
      <c r="BZ194" s="7"/>
      <c r="CA194" s="7"/>
      <c r="CB194" s="7"/>
      <c r="CC194" s="7"/>
      <c r="CD194" s="7"/>
      <c r="CE194" s="7"/>
      <c r="CF194" s="7"/>
      <c r="CG194" s="7"/>
      <c r="CH194" s="7"/>
      <c r="CI194" s="7"/>
      <c r="CJ194" s="7"/>
      <c r="CK194" s="7"/>
      <c r="CL194" s="7"/>
      <c r="CM194" s="7"/>
      <c r="CN194" s="7"/>
      <c r="CO194" s="7"/>
      <c r="CP194" s="7"/>
      <c r="CQ194" s="7"/>
      <c r="CR194" s="7"/>
      <c r="CS194" s="7"/>
      <c r="CT194" s="7"/>
      <c r="CU194" s="7"/>
      <c r="CV194" s="7"/>
      <c r="CW194" s="7"/>
      <c r="CX194" s="7"/>
      <c r="CY194" s="88"/>
    </row>
    <row r="195" spans="1:103" x14ac:dyDescent="0.35">
      <c r="A195" s="81"/>
      <c r="B195" s="87"/>
      <c r="C195" s="7"/>
      <c r="D195" s="7"/>
      <c r="E195" s="7"/>
      <c r="F195" s="7"/>
      <c r="G195" s="7"/>
      <c r="H195" s="7"/>
      <c r="I195" s="7"/>
      <c r="J195" s="7"/>
      <c r="K195" s="7"/>
      <c r="L195" s="7"/>
      <c r="M195" s="7"/>
      <c r="N195" s="7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  <c r="Z195" s="7"/>
      <c r="AA195" s="7"/>
      <c r="AB195" s="7"/>
      <c r="AC195" s="7"/>
      <c r="AD195" s="7"/>
      <c r="AE195" s="7"/>
      <c r="AF195" s="7"/>
      <c r="AG195" s="7"/>
      <c r="AH195" s="7"/>
      <c r="AI195" s="7"/>
      <c r="AJ195" s="7"/>
      <c r="AK195" s="7"/>
      <c r="AL195" s="7"/>
      <c r="AM195" s="7"/>
      <c r="AN195" s="7"/>
      <c r="AO195" s="7"/>
      <c r="AP195" s="7"/>
      <c r="AQ195" s="7"/>
      <c r="AR195" s="7"/>
      <c r="AS195" s="7"/>
      <c r="AT195" s="7"/>
      <c r="AU195" s="7"/>
      <c r="AV195" s="7"/>
      <c r="AW195" s="7"/>
      <c r="AX195" s="7"/>
      <c r="AY195" s="88"/>
      <c r="BB195" s="87"/>
      <c r="BC195" s="7"/>
      <c r="BD195" s="7"/>
      <c r="BE195" s="7"/>
      <c r="BF195" s="7"/>
      <c r="BG195" s="7"/>
      <c r="BH195" s="7"/>
      <c r="BI195" s="7"/>
      <c r="BJ195" s="7"/>
      <c r="BK195" s="7"/>
      <c r="BL195" s="7"/>
      <c r="BM195" s="7"/>
      <c r="BN195" s="7"/>
      <c r="BO195" s="7"/>
      <c r="BP195" s="7"/>
      <c r="BQ195" s="7"/>
      <c r="BR195" s="7"/>
      <c r="BS195" s="7"/>
      <c r="BT195" s="7"/>
      <c r="BU195" s="7"/>
      <c r="BV195" s="7"/>
      <c r="BW195" s="7"/>
      <c r="BX195" s="7"/>
      <c r="BY195" s="7"/>
      <c r="BZ195" s="7"/>
      <c r="CA195" s="7"/>
      <c r="CB195" s="7"/>
      <c r="CC195" s="7"/>
      <c r="CD195" s="7"/>
      <c r="CE195" s="7"/>
      <c r="CF195" s="7"/>
      <c r="CG195" s="7"/>
      <c r="CH195" s="7"/>
      <c r="CI195" s="7"/>
      <c r="CJ195" s="7"/>
      <c r="CK195" s="7"/>
      <c r="CL195" s="7"/>
      <c r="CM195" s="7"/>
      <c r="CN195" s="7"/>
      <c r="CO195" s="7"/>
      <c r="CP195" s="7"/>
      <c r="CQ195" s="7"/>
      <c r="CR195" s="7"/>
      <c r="CS195" s="7"/>
      <c r="CT195" s="7"/>
      <c r="CU195" s="7"/>
      <c r="CV195" s="7"/>
      <c r="CW195" s="7"/>
      <c r="CX195" s="7"/>
      <c r="CY195" s="88"/>
    </row>
    <row r="196" spans="1:103" x14ac:dyDescent="0.35">
      <c r="A196" s="81"/>
      <c r="B196" s="87"/>
      <c r="C196" s="7"/>
      <c r="D196" s="7"/>
      <c r="E196" s="7"/>
      <c r="F196" s="7"/>
      <c r="G196" s="7"/>
      <c r="H196" s="7"/>
      <c r="I196" s="7"/>
      <c r="J196" s="7"/>
      <c r="K196" s="7"/>
      <c r="L196" s="7"/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  <c r="Z196" s="7"/>
      <c r="AA196" s="7"/>
      <c r="AB196" s="7"/>
      <c r="AC196" s="7"/>
      <c r="AD196" s="7"/>
      <c r="AE196" s="7"/>
      <c r="AF196" s="7"/>
      <c r="AG196" s="7"/>
      <c r="AH196" s="7"/>
      <c r="AI196" s="7"/>
      <c r="AJ196" s="7"/>
      <c r="AK196" s="7"/>
      <c r="AL196" s="7"/>
      <c r="AM196" s="7"/>
      <c r="AN196" s="7"/>
      <c r="AO196" s="7"/>
      <c r="AP196" s="7"/>
      <c r="AQ196" s="7"/>
      <c r="AR196" s="7"/>
      <c r="AS196" s="7"/>
      <c r="AT196" s="7"/>
      <c r="AU196" s="7"/>
      <c r="AV196" s="7"/>
      <c r="AW196" s="7"/>
      <c r="AX196" s="7"/>
      <c r="AY196" s="88"/>
      <c r="BB196" s="87"/>
      <c r="BC196" s="7"/>
      <c r="BD196" s="7"/>
      <c r="BE196" s="7"/>
      <c r="BF196" s="7"/>
      <c r="BG196" s="7"/>
      <c r="BH196" s="7"/>
      <c r="BI196" s="7"/>
      <c r="BJ196" s="7"/>
      <c r="BK196" s="7"/>
      <c r="BL196" s="7"/>
      <c r="BM196" s="7"/>
      <c r="BN196" s="7"/>
      <c r="BO196" s="7"/>
      <c r="BP196" s="7"/>
      <c r="BQ196" s="7"/>
      <c r="BR196" s="7"/>
      <c r="BS196" s="7"/>
      <c r="BT196" s="7"/>
      <c r="BU196" s="7"/>
      <c r="BV196" s="7"/>
      <c r="BW196" s="7"/>
      <c r="BX196" s="7"/>
      <c r="BY196" s="7"/>
      <c r="BZ196" s="7"/>
      <c r="CA196" s="7"/>
      <c r="CB196" s="7"/>
      <c r="CC196" s="7"/>
      <c r="CD196" s="7"/>
      <c r="CE196" s="7"/>
      <c r="CF196" s="7"/>
      <c r="CG196" s="7"/>
      <c r="CH196" s="7"/>
      <c r="CI196" s="7"/>
      <c r="CJ196" s="7"/>
      <c r="CK196" s="7"/>
      <c r="CL196" s="7"/>
      <c r="CM196" s="7"/>
      <c r="CN196" s="7"/>
      <c r="CO196" s="7"/>
      <c r="CP196" s="7"/>
      <c r="CQ196" s="7"/>
      <c r="CR196" s="7"/>
      <c r="CS196" s="7"/>
      <c r="CT196" s="7"/>
      <c r="CU196" s="7"/>
      <c r="CV196" s="7"/>
      <c r="CW196" s="7"/>
      <c r="CX196" s="7"/>
      <c r="CY196" s="88"/>
    </row>
    <row r="197" spans="1:103" x14ac:dyDescent="0.35">
      <c r="A197" s="81"/>
      <c r="B197" s="87"/>
      <c r="C197" s="7"/>
      <c r="D197" s="7"/>
      <c r="E197" s="7"/>
      <c r="F197" s="7"/>
      <c r="G197" s="7"/>
      <c r="H197" s="7"/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  <c r="Z197" s="7"/>
      <c r="AA197" s="7"/>
      <c r="AB197" s="7"/>
      <c r="AC197" s="7"/>
      <c r="AD197" s="7"/>
      <c r="AE197" s="7"/>
      <c r="AF197" s="7"/>
      <c r="AG197" s="7"/>
      <c r="AH197" s="7"/>
      <c r="AI197" s="7"/>
      <c r="AJ197" s="7"/>
      <c r="AK197" s="7"/>
      <c r="AL197" s="7"/>
      <c r="AM197" s="7"/>
      <c r="AN197" s="7"/>
      <c r="AO197" s="7"/>
      <c r="AP197" s="7"/>
      <c r="AQ197" s="7"/>
      <c r="AR197" s="7"/>
      <c r="AS197" s="7"/>
      <c r="AT197" s="7"/>
      <c r="AU197" s="7"/>
      <c r="AV197" s="7"/>
      <c r="AW197" s="7"/>
      <c r="AX197" s="7"/>
      <c r="AY197" s="88"/>
      <c r="BB197" s="87"/>
      <c r="BC197" s="7"/>
      <c r="BD197" s="7"/>
      <c r="BE197" s="7"/>
      <c r="BF197" s="7"/>
      <c r="BG197" s="7"/>
      <c r="BH197" s="7"/>
      <c r="BI197" s="7"/>
      <c r="BJ197" s="7"/>
      <c r="BK197" s="7"/>
      <c r="BL197" s="7"/>
      <c r="BM197" s="7"/>
      <c r="BN197" s="7"/>
      <c r="BO197" s="7"/>
      <c r="BP197" s="7"/>
      <c r="BQ197" s="7"/>
      <c r="BR197" s="7"/>
      <c r="BS197" s="7"/>
      <c r="BT197" s="7"/>
      <c r="BU197" s="7"/>
      <c r="BV197" s="7"/>
      <c r="BW197" s="7"/>
      <c r="BX197" s="7"/>
      <c r="BY197" s="7"/>
      <c r="BZ197" s="7"/>
      <c r="CA197" s="7"/>
      <c r="CB197" s="7"/>
      <c r="CC197" s="7"/>
      <c r="CD197" s="7"/>
      <c r="CE197" s="7"/>
      <c r="CF197" s="7"/>
      <c r="CG197" s="7"/>
      <c r="CH197" s="7"/>
      <c r="CI197" s="7"/>
      <c r="CJ197" s="7"/>
      <c r="CK197" s="7"/>
      <c r="CL197" s="7"/>
      <c r="CM197" s="7"/>
      <c r="CN197" s="7"/>
      <c r="CO197" s="7"/>
      <c r="CP197" s="7"/>
      <c r="CQ197" s="7"/>
      <c r="CR197" s="7"/>
      <c r="CS197" s="7"/>
      <c r="CT197" s="7"/>
      <c r="CU197" s="7"/>
      <c r="CV197" s="7"/>
      <c r="CW197" s="7"/>
      <c r="CX197" s="7"/>
      <c r="CY197" s="88"/>
    </row>
    <row r="198" spans="1:103" x14ac:dyDescent="0.35">
      <c r="A198" s="81"/>
      <c r="B198" s="87"/>
      <c r="C198" s="7"/>
      <c r="D198" s="7"/>
      <c r="E198" s="7"/>
      <c r="F198" s="7"/>
      <c r="G198" s="7"/>
      <c r="H198" s="7"/>
      <c r="I198" s="7"/>
      <c r="J198" s="7"/>
      <c r="K198" s="7"/>
      <c r="L198" s="7"/>
      <c r="M198" s="7"/>
      <c r="N198" s="7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  <c r="Z198" s="7"/>
      <c r="AA198" s="7"/>
      <c r="AB198" s="7"/>
      <c r="AC198" s="7"/>
      <c r="AD198" s="7"/>
      <c r="AE198" s="7"/>
      <c r="AF198" s="7"/>
      <c r="AG198" s="7"/>
      <c r="AH198" s="7"/>
      <c r="AI198" s="7"/>
      <c r="AJ198" s="7"/>
      <c r="AK198" s="7"/>
      <c r="AL198" s="7"/>
      <c r="AM198" s="7"/>
      <c r="AN198" s="7"/>
      <c r="AO198" s="7"/>
      <c r="AP198" s="7"/>
      <c r="AQ198" s="7"/>
      <c r="AR198" s="7"/>
      <c r="AS198" s="7"/>
      <c r="AT198" s="7"/>
      <c r="AU198" s="7"/>
      <c r="AV198" s="7"/>
      <c r="AW198" s="7"/>
      <c r="AX198" s="7"/>
      <c r="AY198" s="88"/>
      <c r="BB198" s="87"/>
      <c r="BC198" s="7"/>
      <c r="BD198" s="7"/>
      <c r="BE198" s="7"/>
      <c r="BF198" s="7"/>
      <c r="BG198" s="7"/>
      <c r="BH198" s="7"/>
      <c r="BI198" s="7"/>
      <c r="BJ198" s="7"/>
      <c r="BK198" s="7"/>
      <c r="BL198" s="7"/>
      <c r="BM198" s="7"/>
      <c r="BN198" s="7"/>
      <c r="BO198" s="7"/>
      <c r="BP198" s="7"/>
      <c r="BQ198" s="7"/>
      <c r="BR198" s="7"/>
      <c r="BS198" s="7"/>
      <c r="BT198" s="7"/>
      <c r="BU198" s="7"/>
      <c r="BV198" s="7"/>
      <c r="BW198" s="7"/>
      <c r="BX198" s="7"/>
      <c r="BY198" s="7"/>
      <c r="BZ198" s="7"/>
      <c r="CA198" s="7"/>
      <c r="CB198" s="7"/>
      <c r="CC198" s="7"/>
      <c r="CD198" s="7"/>
      <c r="CE198" s="7"/>
      <c r="CF198" s="7"/>
      <c r="CG198" s="7"/>
      <c r="CH198" s="7"/>
      <c r="CI198" s="7"/>
      <c r="CJ198" s="7"/>
      <c r="CK198" s="7"/>
      <c r="CL198" s="7"/>
      <c r="CM198" s="7"/>
      <c r="CN198" s="7"/>
      <c r="CO198" s="7"/>
      <c r="CP198" s="7"/>
      <c r="CQ198" s="7"/>
      <c r="CR198" s="7"/>
      <c r="CS198" s="7"/>
      <c r="CT198" s="7"/>
      <c r="CU198" s="7"/>
      <c r="CV198" s="7"/>
      <c r="CW198" s="7"/>
      <c r="CX198" s="7"/>
      <c r="CY198" s="88"/>
    </row>
    <row r="199" spans="1:103" ht="15" thickBot="1" x14ac:dyDescent="0.4">
      <c r="A199" s="81"/>
      <c r="B199" s="89"/>
      <c r="C199" s="90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  <c r="T199" s="90"/>
      <c r="U199" s="90"/>
      <c r="V199" s="90"/>
      <c r="W199" s="90"/>
      <c r="X199" s="90"/>
      <c r="Y199" s="90"/>
      <c r="Z199" s="90"/>
      <c r="AA199" s="90"/>
      <c r="AB199" s="90"/>
      <c r="AC199" s="90"/>
      <c r="AD199" s="90"/>
      <c r="AE199" s="90"/>
      <c r="AF199" s="90"/>
      <c r="AG199" s="90"/>
      <c r="AH199" s="90"/>
      <c r="AI199" s="90"/>
      <c r="AJ199" s="90"/>
      <c r="AK199" s="90"/>
      <c r="AL199" s="90"/>
      <c r="AM199" s="90"/>
      <c r="AN199" s="90"/>
      <c r="AO199" s="90"/>
      <c r="AP199" s="90"/>
      <c r="AQ199" s="90"/>
      <c r="AR199" s="90"/>
      <c r="AS199" s="90"/>
      <c r="AT199" s="90"/>
      <c r="AU199" s="90"/>
      <c r="AV199" s="90"/>
      <c r="AW199" s="90"/>
      <c r="AX199" s="90"/>
      <c r="AY199" s="91"/>
      <c r="BB199" s="89"/>
      <c r="BC199" s="90"/>
      <c r="BD199" s="90"/>
      <c r="BE199" s="90"/>
      <c r="BF199" s="90"/>
      <c r="BG199" s="90"/>
      <c r="BH199" s="90"/>
      <c r="BI199" s="90"/>
      <c r="BJ199" s="90"/>
      <c r="BK199" s="90"/>
      <c r="BL199" s="90"/>
      <c r="BM199" s="90"/>
      <c r="BN199" s="90"/>
      <c r="BO199" s="90"/>
      <c r="BP199" s="90"/>
      <c r="BQ199" s="90"/>
      <c r="BR199" s="90"/>
      <c r="BS199" s="90"/>
      <c r="BT199" s="90"/>
      <c r="BU199" s="90"/>
      <c r="BV199" s="90"/>
      <c r="BW199" s="90"/>
      <c r="BX199" s="90"/>
      <c r="BY199" s="90"/>
      <c r="BZ199" s="90"/>
      <c r="CA199" s="90"/>
      <c r="CB199" s="90"/>
      <c r="CC199" s="90"/>
      <c r="CD199" s="90"/>
      <c r="CE199" s="90"/>
      <c r="CF199" s="90"/>
      <c r="CG199" s="90"/>
      <c r="CH199" s="90"/>
      <c r="CI199" s="90"/>
      <c r="CJ199" s="90"/>
      <c r="CK199" s="90"/>
      <c r="CL199" s="90"/>
      <c r="CM199" s="90"/>
      <c r="CN199" s="90"/>
      <c r="CO199" s="90"/>
      <c r="CP199" s="90"/>
      <c r="CQ199" s="90"/>
      <c r="CR199" s="90"/>
      <c r="CS199" s="90"/>
      <c r="CT199" s="90"/>
      <c r="CU199" s="90"/>
      <c r="CV199" s="90"/>
      <c r="CW199" s="90"/>
      <c r="CX199" s="90"/>
      <c r="CY199" s="91"/>
    </row>
    <row r="200" spans="1:103" x14ac:dyDescent="0.35">
      <c r="A200" s="82"/>
      <c r="B200" s="83"/>
      <c r="C200" s="83"/>
      <c r="D200" s="7"/>
      <c r="E200" s="7"/>
      <c r="F200" s="7"/>
      <c r="G200" s="7"/>
      <c r="H200" s="7"/>
      <c r="I200" s="7"/>
      <c r="J200" s="7"/>
      <c r="K200" s="7"/>
      <c r="L200" s="7"/>
      <c r="M200" s="7"/>
      <c r="N200" s="7"/>
      <c r="O200" s="7"/>
      <c r="P200" s="7"/>
      <c r="Q200" s="7"/>
      <c r="R200" s="7"/>
      <c r="S200" s="7"/>
      <c r="T200" s="7"/>
      <c r="U200" s="7"/>
      <c r="V200" s="7"/>
      <c r="W200" s="7"/>
      <c r="X200" s="7"/>
      <c r="Y200" s="7"/>
      <c r="Z200" s="7"/>
      <c r="AA200" s="7"/>
      <c r="AB200" s="7"/>
    </row>
    <row r="201" spans="1:103" x14ac:dyDescent="0.35">
      <c r="D201" s="7"/>
      <c r="E201" s="7"/>
      <c r="F201" s="7"/>
      <c r="G201" s="7"/>
      <c r="H201" s="7"/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  <c r="Z201" s="7"/>
      <c r="AA201" s="7"/>
      <c r="AB201" s="7"/>
    </row>
  </sheetData>
  <sheetProtection sheet="1" objects="1" scenarios="1" selectLockedCells="1" selectUnlockedCells="1"/>
  <mergeCells count="8">
    <mergeCell ref="G153:AV154"/>
    <mergeCell ref="BE153:CT154"/>
    <mergeCell ref="G3:AV4"/>
    <mergeCell ref="BE3:CV4"/>
    <mergeCell ref="G53:AV54"/>
    <mergeCell ref="BE53:CT54"/>
    <mergeCell ref="G103:AV104"/>
    <mergeCell ref="BF103:CU104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DO201"/>
  <sheetViews>
    <sheetView zoomScale="78" zoomScaleNormal="78" workbookViewId="0">
      <selection activeCell="DP164" sqref="DP164"/>
    </sheetView>
  </sheetViews>
  <sheetFormatPr defaultColWidth="1.6328125" defaultRowHeight="14.5" x14ac:dyDescent="0.35"/>
  <sheetData>
    <row r="1" spans="1:103" ht="15" thickBot="1" x14ac:dyDescent="0.4">
      <c r="A1" s="7"/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</row>
    <row r="2" spans="1:103" ht="15" thickBot="1" x14ac:dyDescent="0.4">
      <c r="A2" s="7"/>
      <c r="B2" s="84"/>
      <c r="C2" s="85"/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  <c r="W2" s="85"/>
      <c r="X2" s="85"/>
      <c r="Y2" s="85"/>
      <c r="Z2" s="85"/>
      <c r="AA2" s="85"/>
      <c r="AB2" s="85"/>
      <c r="AC2" s="85"/>
      <c r="AD2" s="85"/>
      <c r="AE2" s="85"/>
      <c r="AF2" s="85"/>
      <c r="AG2" s="85"/>
      <c r="AH2" s="85"/>
      <c r="AI2" s="85"/>
      <c r="AJ2" s="85"/>
      <c r="AK2" s="85"/>
      <c r="AL2" s="85"/>
      <c r="AM2" s="85"/>
      <c r="AN2" s="85"/>
      <c r="AO2" s="85"/>
      <c r="AP2" s="85"/>
      <c r="AQ2" s="85"/>
      <c r="AR2" s="85"/>
      <c r="AS2" s="85"/>
      <c r="AT2" s="85"/>
      <c r="AU2" s="85"/>
      <c r="AV2" s="85"/>
      <c r="AW2" s="85"/>
      <c r="AX2" s="85"/>
      <c r="AY2" s="86"/>
      <c r="BB2" s="84"/>
      <c r="BC2" s="85"/>
      <c r="BD2" s="85"/>
      <c r="BE2" s="85"/>
      <c r="BF2" s="85"/>
      <c r="BG2" s="85"/>
      <c r="BH2" s="85"/>
      <c r="BI2" s="85"/>
      <c r="BJ2" s="85"/>
      <c r="BK2" s="85"/>
      <c r="BL2" s="85"/>
      <c r="BM2" s="85"/>
      <c r="BN2" s="85"/>
      <c r="BO2" s="85"/>
      <c r="BP2" s="85"/>
      <c r="BQ2" s="85"/>
      <c r="BR2" s="85"/>
      <c r="BS2" s="85"/>
      <c r="BT2" s="85"/>
      <c r="BU2" s="85"/>
      <c r="BV2" s="85"/>
      <c r="BW2" s="85"/>
      <c r="BX2" s="85"/>
      <c r="BY2" s="85"/>
      <c r="BZ2" s="85"/>
      <c r="CA2" s="85"/>
      <c r="CB2" s="85"/>
      <c r="CC2" s="85"/>
      <c r="CD2" s="85"/>
      <c r="CE2" s="85"/>
      <c r="CF2" s="85"/>
      <c r="CG2" s="85"/>
      <c r="CH2" s="85"/>
      <c r="CI2" s="85"/>
      <c r="CJ2" s="85"/>
      <c r="CK2" s="85"/>
      <c r="CL2" s="85"/>
      <c r="CM2" s="85"/>
      <c r="CN2" s="85"/>
      <c r="CO2" s="85"/>
      <c r="CP2" s="85"/>
      <c r="CQ2" s="85"/>
      <c r="CR2" s="85"/>
      <c r="CS2" s="85"/>
      <c r="CT2" s="85"/>
      <c r="CU2" s="85"/>
      <c r="CV2" s="85"/>
      <c r="CW2" s="85"/>
      <c r="CX2" s="85"/>
      <c r="CY2" s="86"/>
    </row>
    <row r="3" spans="1:103" ht="14.4" customHeight="1" x14ac:dyDescent="0.35">
      <c r="A3" s="7"/>
      <c r="B3" s="87"/>
      <c r="C3" s="7"/>
      <c r="D3" s="7"/>
      <c r="G3" s="154" t="s">
        <v>107</v>
      </c>
      <c r="H3" s="155"/>
      <c r="I3" s="155"/>
      <c r="J3" s="155"/>
      <c r="K3" s="155"/>
      <c r="L3" s="155"/>
      <c r="M3" s="155"/>
      <c r="N3" s="155"/>
      <c r="O3" s="155"/>
      <c r="P3" s="155"/>
      <c r="Q3" s="155"/>
      <c r="R3" s="155"/>
      <c r="S3" s="155"/>
      <c r="T3" s="155"/>
      <c r="U3" s="155"/>
      <c r="V3" s="155"/>
      <c r="W3" s="155"/>
      <c r="X3" s="155"/>
      <c r="Y3" s="155"/>
      <c r="Z3" s="155"/>
      <c r="AA3" s="155"/>
      <c r="AB3" s="155"/>
      <c r="AC3" s="155"/>
      <c r="AD3" s="155"/>
      <c r="AE3" s="155"/>
      <c r="AF3" s="155"/>
      <c r="AG3" s="155"/>
      <c r="AH3" s="155"/>
      <c r="AI3" s="155"/>
      <c r="AJ3" s="155"/>
      <c r="AK3" s="155"/>
      <c r="AL3" s="155"/>
      <c r="AM3" s="155"/>
      <c r="AN3" s="155"/>
      <c r="AO3" s="155"/>
      <c r="AP3" s="155"/>
      <c r="AQ3" s="155"/>
      <c r="AR3" s="155"/>
      <c r="AS3" s="155"/>
      <c r="AT3" s="155"/>
      <c r="AU3" s="155"/>
      <c r="AV3" s="156"/>
      <c r="AW3" s="7"/>
      <c r="AX3" s="7"/>
      <c r="AY3" s="88"/>
      <c r="BB3" s="87"/>
      <c r="BC3" s="7"/>
      <c r="BD3" s="7"/>
      <c r="BE3" s="154" t="s">
        <v>108</v>
      </c>
      <c r="BF3" s="155"/>
      <c r="BG3" s="155"/>
      <c r="BH3" s="155"/>
      <c r="BI3" s="155"/>
      <c r="BJ3" s="155"/>
      <c r="BK3" s="155"/>
      <c r="BL3" s="155"/>
      <c r="BM3" s="155"/>
      <c r="BN3" s="155"/>
      <c r="BO3" s="155"/>
      <c r="BP3" s="155"/>
      <c r="BQ3" s="155"/>
      <c r="BR3" s="155"/>
      <c r="BS3" s="155"/>
      <c r="BT3" s="155"/>
      <c r="BU3" s="155"/>
      <c r="BV3" s="155"/>
      <c r="BW3" s="155"/>
      <c r="BX3" s="155"/>
      <c r="BY3" s="155"/>
      <c r="BZ3" s="155"/>
      <c r="CA3" s="155"/>
      <c r="CB3" s="155"/>
      <c r="CC3" s="155"/>
      <c r="CD3" s="155"/>
      <c r="CE3" s="155"/>
      <c r="CF3" s="155"/>
      <c r="CG3" s="155"/>
      <c r="CH3" s="155"/>
      <c r="CI3" s="155"/>
      <c r="CJ3" s="155"/>
      <c r="CK3" s="155"/>
      <c r="CL3" s="155"/>
      <c r="CM3" s="155"/>
      <c r="CN3" s="155"/>
      <c r="CO3" s="155"/>
      <c r="CP3" s="155"/>
      <c r="CQ3" s="155"/>
      <c r="CR3" s="155"/>
      <c r="CS3" s="155"/>
      <c r="CT3" s="155"/>
      <c r="CU3" s="155"/>
      <c r="CV3" s="156"/>
      <c r="CW3" s="7"/>
      <c r="CX3" s="7"/>
      <c r="CY3" s="88"/>
    </row>
    <row r="4" spans="1:103" ht="15" customHeight="1" thickBot="1" x14ac:dyDescent="0.4">
      <c r="A4" s="7"/>
      <c r="B4" s="87"/>
      <c r="C4" s="7"/>
      <c r="D4" s="7"/>
      <c r="G4" s="157"/>
      <c r="H4" s="158"/>
      <c r="I4" s="158"/>
      <c r="J4" s="158"/>
      <c r="K4" s="158"/>
      <c r="L4" s="158"/>
      <c r="M4" s="158"/>
      <c r="N4" s="158"/>
      <c r="O4" s="158"/>
      <c r="P4" s="158"/>
      <c r="Q4" s="158"/>
      <c r="R4" s="158"/>
      <c r="S4" s="158"/>
      <c r="T4" s="158"/>
      <c r="U4" s="158"/>
      <c r="V4" s="158"/>
      <c r="W4" s="158"/>
      <c r="X4" s="158"/>
      <c r="Y4" s="158"/>
      <c r="Z4" s="158"/>
      <c r="AA4" s="158"/>
      <c r="AB4" s="158"/>
      <c r="AC4" s="158"/>
      <c r="AD4" s="158"/>
      <c r="AE4" s="158"/>
      <c r="AF4" s="158"/>
      <c r="AG4" s="158"/>
      <c r="AH4" s="158"/>
      <c r="AI4" s="158"/>
      <c r="AJ4" s="158"/>
      <c r="AK4" s="158"/>
      <c r="AL4" s="158"/>
      <c r="AM4" s="158"/>
      <c r="AN4" s="158"/>
      <c r="AO4" s="158"/>
      <c r="AP4" s="158"/>
      <c r="AQ4" s="158"/>
      <c r="AR4" s="158"/>
      <c r="AS4" s="158"/>
      <c r="AT4" s="158"/>
      <c r="AU4" s="158"/>
      <c r="AV4" s="159"/>
      <c r="AW4" s="7"/>
      <c r="AX4" s="7"/>
      <c r="AY4" s="88"/>
      <c r="BB4" s="87"/>
      <c r="BC4" s="7"/>
      <c r="BD4" s="7"/>
      <c r="BE4" s="157"/>
      <c r="BF4" s="158"/>
      <c r="BG4" s="158"/>
      <c r="BH4" s="158"/>
      <c r="BI4" s="158"/>
      <c r="BJ4" s="158"/>
      <c r="BK4" s="158"/>
      <c r="BL4" s="158"/>
      <c r="BM4" s="158"/>
      <c r="BN4" s="158"/>
      <c r="BO4" s="158"/>
      <c r="BP4" s="158"/>
      <c r="BQ4" s="158"/>
      <c r="BR4" s="158"/>
      <c r="BS4" s="158"/>
      <c r="BT4" s="158"/>
      <c r="BU4" s="158"/>
      <c r="BV4" s="158"/>
      <c r="BW4" s="158"/>
      <c r="BX4" s="158"/>
      <c r="BY4" s="158"/>
      <c r="BZ4" s="158"/>
      <c r="CA4" s="158"/>
      <c r="CB4" s="158"/>
      <c r="CC4" s="158"/>
      <c r="CD4" s="158"/>
      <c r="CE4" s="158"/>
      <c r="CF4" s="158"/>
      <c r="CG4" s="158"/>
      <c r="CH4" s="158"/>
      <c r="CI4" s="158"/>
      <c r="CJ4" s="158"/>
      <c r="CK4" s="158"/>
      <c r="CL4" s="158"/>
      <c r="CM4" s="158"/>
      <c r="CN4" s="158"/>
      <c r="CO4" s="158"/>
      <c r="CP4" s="158"/>
      <c r="CQ4" s="158"/>
      <c r="CR4" s="158"/>
      <c r="CS4" s="158"/>
      <c r="CT4" s="158"/>
      <c r="CU4" s="158"/>
      <c r="CV4" s="159"/>
      <c r="CW4" s="7"/>
      <c r="CX4" s="7"/>
      <c r="CY4" s="88"/>
    </row>
    <row r="5" spans="1:103" x14ac:dyDescent="0.35">
      <c r="A5" s="7"/>
      <c r="B5" s="87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88"/>
      <c r="BB5" s="8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88"/>
    </row>
    <row r="6" spans="1:103" x14ac:dyDescent="0.35">
      <c r="A6" s="7"/>
      <c r="B6" s="8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88"/>
      <c r="BB6" s="8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7"/>
      <c r="CV6" s="7"/>
      <c r="CW6" s="7"/>
      <c r="CX6" s="7"/>
      <c r="CY6" s="88"/>
    </row>
    <row r="7" spans="1:103" x14ac:dyDescent="0.35">
      <c r="A7" s="7"/>
      <c r="B7" s="8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  <c r="AP7" s="7"/>
      <c r="AQ7" s="7"/>
      <c r="AR7" s="7"/>
      <c r="AS7" s="7"/>
      <c r="AT7" s="7"/>
      <c r="AU7" s="7"/>
      <c r="AV7" s="7"/>
      <c r="AW7" s="7"/>
      <c r="AX7" s="7"/>
      <c r="AY7" s="88"/>
      <c r="BB7" s="87"/>
      <c r="BC7" s="7"/>
      <c r="BD7" s="7"/>
      <c r="BE7" s="7"/>
      <c r="BF7" s="7"/>
      <c r="BG7" s="7"/>
      <c r="BH7" s="7"/>
      <c r="BI7" s="7"/>
      <c r="BJ7" s="7"/>
      <c r="BK7" s="7"/>
      <c r="BL7" s="7"/>
      <c r="BM7" s="7"/>
      <c r="BN7" s="7"/>
      <c r="BO7" s="7"/>
      <c r="BP7" s="7"/>
      <c r="BQ7" s="7"/>
      <c r="BR7" s="7"/>
      <c r="BS7" s="7"/>
      <c r="BT7" s="7"/>
      <c r="BU7" s="7"/>
      <c r="BV7" s="7"/>
      <c r="BW7" s="7"/>
      <c r="BX7" s="7"/>
      <c r="BY7" s="7"/>
      <c r="BZ7" s="7"/>
      <c r="CA7" s="7"/>
      <c r="CB7" s="7"/>
      <c r="CC7" s="7"/>
      <c r="CD7" s="7"/>
      <c r="CE7" s="7"/>
      <c r="CF7" s="7"/>
      <c r="CG7" s="7"/>
      <c r="CH7" s="7"/>
      <c r="CI7" s="7"/>
      <c r="CJ7" s="7"/>
      <c r="CK7" s="7"/>
      <c r="CL7" s="7"/>
      <c r="CM7" s="7"/>
      <c r="CN7" s="7"/>
      <c r="CO7" s="7"/>
      <c r="CP7" s="7"/>
      <c r="CQ7" s="7"/>
      <c r="CR7" s="7"/>
      <c r="CS7" s="7"/>
      <c r="CT7" s="7"/>
      <c r="CU7" s="7"/>
      <c r="CV7" s="7"/>
      <c r="CW7" s="7"/>
      <c r="CX7" s="7"/>
      <c r="CY7" s="88"/>
    </row>
    <row r="8" spans="1:103" x14ac:dyDescent="0.35">
      <c r="A8" s="7"/>
      <c r="B8" s="8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88"/>
      <c r="BB8" s="8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/>
      <c r="CF8" s="7"/>
      <c r="CG8" s="7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7"/>
      <c r="CV8" s="7"/>
      <c r="CW8" s="7"/>
      <c r="CX8" s="7"/>
      <c r="CY8" s="88"/>
    </row>
    <row r="9" spans="1:103" x14ac:dyDescent="0.35">
      <c r="A9" s="7"/>
      <c r="B9" s="87"/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88"/>
      <c r="BB9" s="8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  <c r="CH9" s="7"/>
      <c r="CI9" s="7"/>
      <c r="CJ9" s="7"/>
      <c r="CK9" s="7"/>
      <c r="CL9" s="7"/>
      <c r="CM9" s="7"/>
      <c r="CN9" s="7"/>
      <c r="CO9" s="7"/>
      <c r="CP9" s="7"/>
      <c r="CQ9" s="7"/>
      <c r="CR9" s="7"/>
      <c r="CS9" s="7"/>
      <c r="CT9" s="7"/>
      <c r="CU9" s="7"/>
      <c r="CV9" s="7"/>
      <c r="CW9" s="7"/>
      <c r="CX9" s="7"/>
      <c r="CY9" s="88"/>
    </row>
    <row r="10" spans="1:103" x14ac:dyDescent="0.35">
      <c r="A10" s="7"/>
      <c r="B10" s="8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88"/>
      <c r="BB10" s="8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/>
      <c r="BS10" s="7"/>
      <c r="BT10" s="7"/>
      <c r="BU10" s="7"/>
      <c r="BV10" s="7"/>
      <c r="BW10" s="7"/>
      <c r="BX10" s="7"/>
      <c r="BY10" s="7"/>
      <c r="BZ10" s="7"/>
      <c r="CA10" s="7"/>
      <c r="CB10" s="7"/>
      <c r="CC10" s="7"/>
      <c r="CD10" s="7"/>
      <c r="CE10" s="7"/>
      <c r="CF10" s="7"/>
      <c r="CG10" s="7"/>
      <c r="CH10" s="7"/>
      <c r="CI10" s="7"/>
      <c r="CJ10" s="7"/>
      <c r="CK10" s="7"/>
      <c r="CL10" s="7"/>
      <c r="CM10" s="7"/>
      <c r="CN10" s="7"/>
      <c r="CO10" s="7"/>
      <c r="CP10" s="7"/>
      <c r="CQ10" s="7"/>
      <c r="CR10" s="7"/>
      <c r="CS10" s="7"/>
      <c r="CT10" s="7"/>
      <c r="CU10" s="7"/>
      <c r="CV10" s="7"/>
      <c r="CW10" s="7"/>
      <c r="CX10" s="7"/>
      <c r="CY10" s="88"/>
    </row>
    <row r="11" spans="1:103" ht="14.4" customHeight="1" x14ac:dyDescent="0.35">
      <c r="A11" s="7"/>
      <c r="B11" s="87"/>
      <c r="C11" s="7"/>
      <c r="D11" s="7"/>
      <c r="E11" s="92"/>
      <c r="F11" s="92"/>
      <c r="G11" s="92"/>
      <c r="H11" s="92"/>
      <c r="I11" s="92"/>
      <c r="J11" s="92"/>
      <c r="K11" s="92"/>
      <c r="L11" s="92"/>
      <c r="M11" s="92"/>
      <c r="N11" s="92"/>
      <c r="O11" s="92"/>
      <c r="P11" s="92"/>
      <c r="Q11" s="92"/>
      <c r="R11" s="92"/>
      <c r="S11" s="92"/>
      <c r="T11" s="92"/>
      <c r="U11" s="92"/>
      <c r="V11" s="92"/>
      <c r="W11" s="92"/>
      <c r="X11" s="92"/>
      <c r="Y11" s="92"/>
      <c r="Z11" s="92"/>
      <c r="AA11" s="92"/>
      <c r="AB11" s="92"/>
      <c r="AC11" s="92"/>
      <c r="AD11" s="92"/>
      <c r="AE11" s="92"/>
      <c r="AF11" s="92"/>
      <c r="AG11" s="92"/>
      <c r="AH11" s="92"/>
      <c r="AI11" s="92"/>
      <c r="AJ11" s="92"/>
      <c r="AK11" s="92"/>
      <c r="AL11" s="92"/>
      <c r="AM11" s="92"/>
      <c r="AN11" s="92"/>
      <c r="AO11" s="92"/>
      <c r="AP11" s="92"/>
      <c r="AQ11" s="92"/>
      <c r="AR11" s="92"/>
      <c r="AS11" s="92"/>
      <c r="AT11" s="92"/>
      <c r="AU11" s="92"/>
      <c r="AV11" s="7"/>
      <c r="AW11" s="7"/>
      <c r="AX11" s="7"/>
      <c r="AY11" s="88"/>
      <c r="BB11" s="8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88"/>
    </row>
    <row r="12" spans="1:103" ht="14.4" customHeight="1" x14ac:dyDescent="0.35">
      <c r="A12" s="7"/>
      <c r="B12" s="87"/>
      <c r="C12" s="7"/>
      <c r="D12" s="7"/>
      <c r="E12" s="92"/>
      <c r="F12" s="92"/>
      <c r="G12" s="92"/>
      <c r="H12" s="92"/>
      <c r="I12" s="92"/>
      <c r="J12" s="92"/>
      <c r="K12" s="92"/>
      <c r="L12" s="92"/>
      <c r="M12" s="92"/>
      <c r="N12" s="92"/>
      <c r="O12" s="92"/>
      <c r="P12" s="92"/>
      <c r="Q12" s="92"/>
      <c r="R12" s="92"/>
      <c r="S12" s="92"/>
      <c r="T12" s="92"/>
      <c r="U12" s="92"/>
      <c r="V12" s="92"/>
      <c r="W12" s="92"/>
      <c r="X12" s="92"/>
      <c r="Y12" s="92"/>
      <c r="Z12" s="92"/>
      <c r="AA12" s="92"/>
      <c r="AB12" s="92"/>
      <c r="AC12" s="92"/>
      <c r="AD12" s="92"/>
      <c r="AE12" s="92"/>
      <c r="AF12" s="92"/>
      <c r="AG12" s="92"/>
      <c r="AH12" s="92"/>
      <c r="AI12" s="92"/>
      <c r="AJ12" s="92"/>
      <c r="AK12" s="92"/>
      <c r="AL12" s="92"/>
      <c r="AM12" s="92"/>
      <c r="AN12" s="92"/>
      <c r="AO12" s="92"/>
      <c r="AP12" s="92"/>
      <c r="AQ12" s="92"/>
      <c r="AR12" s="92"/>
      <c r="AS12" s="92"/>
      <c r="AT12" s="92"/>
      <c r="AU12" s="92"/>
      <c r="AV12" s="7"/>
      <c r="AW12" s="7"/>
      <c r="AX12" s="7"/>
      <c r="AY12" s="88"/>
      <c r="BB12" s="8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/>
      <c r="BS12" s="7"/>
      <c r="BT12" s="7"/>
      <c r="BU12" s="7"/>
      <c r="BV12" s="7"/>
      <c r="BW12" s="7"/>
      <c r="BX12" s="7"/>
      <c r="BY12" s="7"/>
      <c r="BZ12" s="7"/>
      <c r="CA12" s="7"/>
      <c r="CB12" s="7"/>
      <c r="CC12" s="7"/>
      <c r="CD12" s="7"/>
      <c r="CE12" s="7"/>
      <c r="CF12" s="7"/>
      <c r="CG12" s="7"/>
      <c r="CH12" s="7"/>
      <c r="CI12" s="7"/>
      <c r="CJ12" s="7"/>
      <c r="CK12" s="7"/>
      <c r="CL12" s="7"/>
      <c r="CM12" s="7"/>
      <c r="CN12" s="7"/>
      <c r="CO12" s="7"/>
      <c r="CP12" s="7"/>
      <c r="CQ12" s="7"/>
      <c r="CR12" s="7"/>
      <c r="CS12" s="7"/>
      <c r="CT12" s="7"/>
      <c r="CU12" s="7"/>
      <c r="CV12" s="7"/>
      <c r="CW12" s="7"/>
      <c r="CX12" s="7"/>
      <c r="CY12" s="88"/>
    </row>
    <row r="13" spans="1:103" x14ac:dyDescent="0.35">
      <c r="A13" s="7"/>
      <c r="B13" s="87"/>
      <c r="C13" s="7"/>
      <c r="D13" s="7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88"/>
      <c r="BB13" s="8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/>
      <c r="CC13" s="7"/>
      <c r="CD13" s="7"/>
      <c r="CE13" s="7"/>
      <c r="CF13" s="7"/>
      <c r="CG13" s="7"/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7"/>
      <c r="CV13" s="7"/>
      <c r="CW13" s="7"/>
      <c r="CX13" s="7"/>
      <c r="CY13" s="88"/>
    </row>
    <row r="14" spans="1:103" x14ac:dyDescent="0.35">
      <c r="A14" s="7"/>
      <c r="B14" s="8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88"/>
      <c r="BB14" s="8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88"/>
    </row>
    <row r="15" spans="1:103" x14ac:dyDescent="0.35">
      <c r="A15" s="7"/>
      <c r="B15" s="8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88"/>
      <c r="BB15" s="8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88"/>
    </row>
    <row r="16" spans="1:103" x14ac:dyDescent="0.35">
      <c r="A16" s="7"/>
      <c r="B16" s="87"/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88"/>
      <c r="BB16" s="8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88"/>
    </row>
    <row r="17" spans="1:103" x14ac:dyDescent="0.35">
      <c r="A17" s="7"/>
      <c r="B17" s="87"/>
      <c r="C17" s="7"/>
      <c r="D17" s="7"/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88"/>
      <c r="BB17" s="8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88"/>
    </row>
    <row r="18" spans="1:103" x14ac:dyDescent="0.35">
      <c r="A18" s="7"/>
      <c r="B18" s="8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88"/>
      <c r="BB18" s="8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  <c r="CT18" s="7"/>
      <c r="CU18" s="7"/>
      <c r="CV18" s="7"/>
      <c r="CW18" s="7"/>
      <c r="CX18" s="7"/>
      <c r="CY18" s="88"/>
    </row>
    <row r="19" spans="1:103" x14ac:dyDescent="0.35">
      <c r="A19" s="7"/>
      <c r="B19" s="8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88"/>
      <c r="BB19" s="8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88"/>
    </row>
    <row r="20" spans="1:103" x14ac:dyDescent="0.35">
      <c r="A20" s="7"/>
      <c r="B20" s="87"/>
      <c r="C20" s="7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  <c r="AY20" s="88"/>
      <c r="BB20" s="87"/>
      <c r="BC20" s="7"/>
      <c r="BD20" s="7"/>
      <c r="BE20" s="7"/>
      <c r="BF20" s="7"/>
      <c r="BG20" s="7"/>
      <c r="BH20" s="7"/>
      <c r="BI20" s="7"/>
      <c r="BJ20" s="7"/>
      <c r="BK20" s="7"/>
      <c r="BL20" s="7"/>
      <c r="BM20" s="7"/>
      <c r="BN20" s="7"/>
      <c r="BO20" s="7"/>
      <c r="BP20" s="7"/>
      <c r="BQ20" s="7"/>
      <c r="BR20" s="7"/>
      <c r="BS20" s="7"/>
      <c r="BT20" s="7"/>
      <c r="BU20" s="7"/>
      <c r="BV20" s="7"/>
      <c r="BW20" s="7"/>
      <c r="BX20" s="7"/>
      <c r="BY20" s="7"/>
      <c r="BZ20" s="7"/>
      <c r="CA20" s="7"/>
      <c r="CB20" s="7"/>
      <c r="CC20" s="7"/>
      <c r="CD20" s="7"/>
      <c r="CE20" s="7"/>
      <c r="CF20" s="7"/>
      <c r="CG20" s="7"/>
      <c r="CH20" s="7"/>
      <c r="CI20" s="7"/>
      <c r="CJ20" s="7"/>
      <c r="CK20" s="7"/>
      <c r="CL20" s="7"/>
      <c r="CM20" s="7"/>
      <c r="CN20" s="7"/>
      <c r="CO20" s="7"/>
      <c r="CP20" s="7"/>
      <c r="CQ20" s="7"/>
      <c r="CR20" s="7"/>
      <c r="CS20" s="7"/>
      <c r="CT20" s="7"/>
      <c r="CU20" s="7"/>
      <c r="CV20" s="7"/>
      <c r="CW20" s="7"/>
      <c r="CX20" s="7"/>
      <c r="CY20" s="88"/>
    </row>
    <row r="21" spans="1:103" x14ac:dyDescent="0.35">
      <c r="A21" s="7"/>
      <c r="B21" s="8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88"/>
      <c r="BB21" s="8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88"/>
    </row>
    <row r="22" spans="1:103" x14ac:dyDescent="0.35">
      <c r="A22" s="7"/>
      <c r="B22" s="8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88"/>
      <c r="BB22" s="8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88"/>
    </row>
    <row r="23" spans="1:103" x14ac:dyDescent="0.35">
      <c r="A23" s="7"/>
      <c r="B23" s="87"/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88"/>
      <c r="BB23" s="8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88"/>
    </row>
    <row r="24" spans="1:103" x14ac:dyDescent="0.35">
      <c r="A24" s="7"/>
      <c r="B24" s="87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88"/>
      <c r="BB24" s="8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88"/>
    </row>
    <row r="25" spans="1:103" x14ac:dyDescent="0.35">
      <c r="A25" s="7"/>
      <c r="B25" s="87"/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  <c r="AA25" s="7"/>
      <c r="AB25" s="7"/>
      <c r="AC25" s="7"/>
      <c r="AD25" s="7"/>
      <c r="AE25" s="7"/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/>
      <c r="AV25" s="7"/>
      <c r="AW25" s="7"/>
      <c r="AX25" s="7"/>
      <c r="AY25" s="88"/>
      <c r="BB25" s="8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88"/>
    </row>
    <row r="26" spans="1:103" x14ac:dyDescent="0.35">
      <c r="A26" s="7"/>
      <c r="B26" s="87"/>
      <c r="C26" s="7"/>
      <c r="D26" s="7"/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  <c r="AR26" s="7"/>
      <c r="AS26" s="7"/>
      <c r="AT26" s="7"/>
      <c r="AU26" s="7"/>
      <c r="AV26" s="7"/>
      <c r="AW26" s="7"/>
      <c r="AX26" s="7"/>
      <c r="AY26" s="88"/>
      <c r="BB26" s="87"/>
      <c r="BC26" s="7"/>
      <c r="BD26" s="7"/>
      <c r="BE26" s="7"/>
      <c r="BF26" s="7"/>
      <c r="BG26" s="7"/>
      <c r="BH26" s="7"/>
      <c r="BI26" s="7"/>
      <c r="BJ26" s="7"/>
      <c r="BK26" s="7"/>
      <c r="BL26" s="7"/>
      <c r="BM26" s="7"/>
      <c r="BN26" s="7"/>
      <c r="BO26" s="7"/>
      <c r="BP26" s="7"/>
      <c r="BQ26" s="7"/>
      <c r="BR26" s="7"/>
      <c r="BS26" s="7"/>
      <c r="BT26" s="7"/>
      <c r="BU26" s="7"/>
      <c r="BV26" s="7"/>
      <c r="BW26" s="7"/>
      <c r="BX26" s="7"/>
      <c r="BY26" s="7"/>
      <c r="BZ26" s="7"/>
      <c r="CA26" s="7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88"/>
    </row>
    <row r="27" spans="1:103" x14ac:dyDescent="0.35">
      <c r="A27" s="7"/>
      <c r="B27" s="87"/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88"/>
      <c r="BB27" s="8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88"/>
    </row>
    <row r="28" spans="1:103" x14ac:dyDescent="0.35">
      <c r="A28" s="7"/>
      <c r="B28" s="8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/>
      <c r="AV28" s="7"/>
      <c r="AW28" s="7"/>
      <c r="AX28" s="7"/>
      <c r="AY28" s="88"/>
      <c r="BB28" s="87"/>
      <c r="BC28" s="7"/>
      <c r="BD28" s="7"/>
      <c r="BE28" s="7"/>
      <c r="BF28" s="7"/>
      <c r="BG28" s="7"/>
      <c r="BH28" s="7"/>
      <c r="BI28" s="7"/>
      <c r="BJ28" s="7"/>
      <c r="BK28" s="7"/>
      <c r="BL28" s="7"/>
      <c r="BM28" s="7"/>
      <c r="BN28" s="7"/>
      <c r="BO28" s="7"/>
      <c r="BP28" s="7"/>
      <c r="BQ28" s="7"/>
      <c r="BR28" s="7"/>
      <c r="BS28" s="7"/>
      <c r="BT28" s="7"/>
      <c r="BU28" s="7"/>
      <c r="BV28" s="7"/>
      <c r="BW28" s="7"/>
      <c r="BX28" s="7"/>
      <c r="BY28" s="7"/>
      <c r="BZ28" s="7"/>
      <c r="CA28" s="7"/>
      <c r="CB28" s="7"/>
      <c r="CC28" s="7"/>
      <c r="CD28" s="7"/>
      <c r="CE28" s="7"/>
      <c r="CF28" s="7"/>
      <c r="CG28" s="7"/>
      <c r="CH28" s="7"/>
      <c r="CI28" s="7"/>
      <c r="CJ28" s="7"/>
      <c r="CK28" s="7"/>
      <c r="CL28" s="7"/>
      <c r="CM28" s="7"/>
      <c r="CN28" s="7"/>
      <c r="CO28" s="7"/>
      <c r="CP28" s="7"/>
      <c r="CQ28" s="7"/>
      <c r="CR28" s="7"/>
      <c r="CS28" s="7"/>
      <c r="CT28" s="7"/>
      <c r="CU28" s="7"/>
      <c r="CV28" s="7"/>
      <c r="CW28" s="7"/>
      <c r="CX28" s="7"/>
      <c r="CY28" s="88"/>
    </row>
    <row r="29" spans="1:103" x14ac:dyDescent="0.35">
      <c r="A29" s="7"/>
      <c r="B29" s="8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  <c r="AD29" s="7"/>
      <c r="AE29" s="7"/>
      <c r="AF29" s="7"/>
      <c r="AG29" s="7"/>
      <c r="AH29" s="7"/>
      <c r="AI29" s="7"/>
      <c r="AJ29" s="7"/>
      <c r="AK29" s="7"/>
      <c r="AL29" s="7"/>
      <c r="AM29" s="7"/>
      <c r="AN29" s="7"/>
      <c r="AO29" s="7"/>
      <c r="AP29" s="7"/>
      <c r="AQ29" s="7"/>
      <c r="AR29" s="7"/>
      <c r="AS29" s="7"/>
      <c r="AT29" s="7"/>
      <c r="AU29" s="7"/>
      <c r="AV29" s="7"/>
      <c r="AW29" s="7"/>
      <c r="AX29" s="7"/>
      <c r="AY29" s="88"/>
      <c r="BB29" s="87"/>
      <c r="BC29" s="7"/>
      <c r="BD29" s="7"/>
      <c r="BE29" s="7"/>
      <c r="BF29" s="7"/>
      <c r="BG29" s="7"/>
      <c r="BH29" s="7"/>
      <c r="BI29" s="7"/>
      <c r="BJ29" s="7"/>
      <c r="BK29" s="7"/>
      <c r="BL29" s="7"/>
      <c r="BM29" s="7"/>
      <c r="BN29" s="7"/>
      <c r="BO29" s="7"/>
      <c r="BP29" s="7"/>
      <c r="BQ29" s="7"/>
      <c r="BR29" s="7"/>
      <c r="BS29" s="7"/>
      <c r="BT29" s="7"/>
      <c r="BU29" s="7"/>
      <c r="BV29" s="7"/>
      <c r="BW29" s="7"/>
      <c r="BX29" s="7"/>
      <c r="BY29" s="7"/>
      <c r="BZ29" s="7"/>
      <c r="CA29" s="7"/>
      <c r="CB29" s="7"/>
      <c r="CC29" s="7"/>
      <c r="CD29" s="7"/>
      <c r="CE29" s="7"/>
      <c r="CF29" s="7"/>
      <c r="CG29" s="7"/>
      <c r="CH29" s="7"/>
      <c r="CI29" s="7"/>
      <c r="CJ29" s="7"/>
      <c r="CK29" s="7"/>
      <c r="CL29" s="7"/>
      <c r="CM29" s="7"/>
      <c r="CN29" s="7"/>
      <c r="CO29" s="7"/>
      <c r="CP29" s="7"/>
      <c r="CQ29" s="7"/>
      <c r="CR29" s="7"/>
      <c r="CS29" s="7"/>
      <c r="CT29" s="7"/>
      <c r="CU29" s="7"/>
      <c r="CV29" s="7"/>
      <c r="CW29" s="7"/>
      <c r="CX29" s="7"/>
      <c r="CY29" s="88"/>
    </row>
    <row r="30" spans="1:103" x14ac:dyDescent="0.35">
      <c r="A30" s="7"/>
      <c r="B30" s="87"/>
      <c r="C30" s="7"/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  <c r="AA30" s="7"/>
      <c r="AB30" s="7"/>
      <c r="AC30" s="7"/>
      <c r="AD30" s="7"/>
      <c r="AE30" s="7"/>
      <c r="AF30" s="7"/>
      <c r="AG30" s="7"/>
      <c r="AH30" s="7"/>
      <c r="AI30" s="7"/>
      <c r="AJ30" s="7"/>
      <c r="AK30" s="7"/>
      <c r="AL30" s="7"/>
      <c r="AM30" s="7"/>
      <c r="AN30" s="7"/>
      <c r="AO30" s="7"/>
      <c r="AP30" s="7"/>
      <c r="AQ30" s="7"/>
      <c r="AR30" s="7"/>
      <c r="AS30" s="7"/>
      <c r="AT30" s="7"/>
      <c r="AU30" s="7"/>
      <c r="AV30" s="7"/>
      <c r="AW30" s="7"/>
      <c r="AX30" s="7"/>
      <c r="AY30" s="88"/>
      <c r="BB30" s="87"/>
      <c r="BC30" s="7"/>
      <c r="BD30" s="7"/>
      <c r="BE30" s="7"/>
      <c r="BF30" s="7"/>
      <c r="BG30" s="7"/>
      <c r="BH30" s="7"/>
      <c r="BI30" s="7"/>
      <c r="BJ30" s="7"/>
      <c r="BK30" s="7"/>
      <c r="BL30" s="7"/>
      <c r="BM30" s="7"/>
      <c r="BN30" s="7"/>
      <c r="BO30" s="7"/>
      <c r="BP30" s="7"/>
      <c r="BQ30" s="7"/>
      <c r="BR30" s="7"/>
      <c r="BS30" s="7"/>
      <c r="BT30" s="7"/>
      <c r="BU30" s="7"/>
      <c r="BV30" s="7"/>
      <c r="BW30" s="7"/>
      <c r="BX30" s="7"/>
      <c r="BY30" s="7"/>
      <c r="BZ30" s="7"/>
      <c r="CA30" s="7"/>
      <c r="CB30" s="7"/>
      <c r="CC30" s="7"/>
      <c r="CD30" s="7"/>
      <c r="CE30" s="7"/>
      <c r="CF30" s="7"/>
      <c r="CG30" s="7"/>
      <c r="CH30" s="7"/>
      <c r="CI30" s="7"/>
      <c r="CJ30" s="7"/>
      <c r="CK30" s="7"/>
      <c r="CL30" s="7"/>
      <c r="CM30" s="7"/>
      <c r="CN30" s="7"/>
      <c r="CO30" s="7"/>
      <c r="CP30" s="7"/>
      <c r="CQ30" s="7"/>
      <c r="CR30" s="7"/>
      <c r="CS30" s="7"/>
      <c r="CT30" s="7"/>
      <c r="CU30" s="7"/>
      <c r="CV30" s="7"/>
      <c r="CW30" s="7"/>
      <c r="CX30" s="7"/>
      <c r="CY30" s="88"/>
    </row>
    <row r="31" spans="1:103" x14ac:dyDescent="0.35">
      <c r="A31" s="7"/>
      <c r="B31" s="87"/>
      <c r="C31" s="7"/>
      <c r="D31" s="7"/>
      <c r="E31" s="7"/>
      <c r="F31" s="7"/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  <c r="AA31" s="7"/>
      <c r="AB31" s="7"/>
      <c r="AC31" s="7"/>
      <c r="AD31" s="7"/>
      <c r="AE31" s="7"/>
      <c r="AF31" s="7"/>
      <c r="AG31" s="7"/>
      <c r="AH31" s="7"/>
      <c r="AI31" s="7"/>
      <c r="AJ31" s="7"/>
      <c r="AK31" s="7"/>
      <c r="AL31" s="7"/>
      <c r="AM31" s="7"/>
      <c r="AN31" s="7"/>
      <c r="AO31" s="7"/>
      <c r="AP31" s="7"/>
      <c r="AQ31" s="7"/>
      <c r="AR31" s="7"/>
      <c r="AS31" s="7"/>
      <c r="AT31" s="7"/>
      <c r="AU31" s="7"/>
      <c r="AV31" s="7"/>
      <c r="AW31" s="7"/>
      <c r="AX31" s="7"/>
      <c r="AY31" s="88"/>
      <c r="BB31" s="87"/>
      <c r="BC31" s="7"/>
      <c r="BD31" s="7"/>
      <c r="BE31" s="7"/>
      <c r="BF31" s="7"/>
      <c r="BG31" s="7"/>
      <c r="BH31" s="7"/>
      <c r="BI31" s="7"/>
      <c r="BJ31" s="7"/>
      <c r="BK31" s="7"/>
      <c r="BL31" s="7"/>
      <c r="BM31" s="7"/>
      <c r="BN31" s="7"/>
      <c r="BO31" s="7"/>
      <c r="BP31" s="7"/>
      <c r="BQ31" s="7"/>
      <c r="BR31" s="7"/>
      <c r="BS31" s="7"/>
      <c r="BT31" s="7"/>
      <c r="BU31" s="7"/>
      <c r="BV31" s="7"/>
      <c r="BW31" s="7"/>
      <c r="BX31" s="7"/>
      <c r="BY31" s="7"/>
      <c r="BZ31" s="7"/>
      <c r="CA31" s="7"/>
      <c r="CB31" s="7"/>
      <c r="CC31" s="7"/>
      <c r="CD31" s="7"/>
      <c r="CE31" s="7"/>
      <c r="CF31" s="7"/>
      <c r="CG31" s="7"/>
      <c r="CH31" s="7"/>
      <c r="CI31" s="7"/>
      <c r="CJ31" s="7"/>
      <c r="CK31" s="7"/>
      <c r="CL31" s="7"/>
      <c r="CM31" s="7"/>
      <c r="CN31" s="7"/>
      <c r="CO31" s="7"/>
      <c r="CP31" s="7"/>
      <c r="CQ31" s="7"/>
      <c r="CR31" s="7"/>
      <c r="CS31" s="7"/>
      <c r="CT31" s="7"/>
      <c r="CU31" s="7"/>
      <c r="CV31" s="7"/>
      <c r="CW31" s="7"/>
      <c r="CX31" s="7"/>
      <c r="CY31" s="88"/>
    </row>
    <row r="32" spans="1:103" x14ac:dyDescent="0.35">
      <c r="A32" s="7"/>
      <c r="B32" s="87"/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  <c r="AA32" s="7"/>
      <c r="AB32" s="7"/>
      <c r="AC32" s="7"/>
      <c r="AD32" s="7"/>
      <c r="AE32" s="7"/>
      <c r="AF32" s="7"/>
      <c r="AG32" s="7"/>
      <c r="AH32" s="7"/>
      <c r="AI32" s="7"/>
      <c r="AJ32" s="7"/>
      <c r="AK32" s="7"/>
      <c r="AL32" s="7"/>
      <c r="AM32" s="7"/>
      <c r="AN32" s="7"/>
      <c r="AO32" s="7"/>
      <c r="AP32" s="7"/>
      <c r="AQ32" s="7"/>
      <c r="AR32" s="7"/>
      <c r="AS32" s="7"/>
      <c r="AT32" s="7"/>
      <c r="AU32" s="7"/>
      <c r="AV32" s="7"/>
      <c r="AW32" s="7"/>
      <c r="AX32" s="7"/>
      <c r="AY32" s="88"/>
      <c r="BB32" s="87"/>
      <c r="BC32" s="7"/>
      <c r="BD32" s="7"/>
      <c r="BE32" s="7"/>
      <c r="BF32" s="7"/>
      <c r="BG32" s="7"/>
      <c r="BH32" s="7"/>
      <c r="BI32" s="7"/>
      <c r="BJ32" s="7"/>
      <c r="BK32" s="7"/>
      <c r="BL32" s="7"/>
      <c r="BM32" s="7"/>
      <c r="BN32" s="7"/>
      <c r="BO32" s="7"/>
      <c r="BP32" s="7"/>
      <c r="BQ32" s="7"/>
      <c r="BR32" s="7"/>
      <c r="BS32" s="7"/>
      <c r="BT32" s="7"/>
      <c r="BU32" s="7"/>
      <c r="BV32" s="7"/>
      <c r="BW32" s="7"/>
      <c r="BX32" s="7"/>
      <c r="BY32" s="7"/>
      <c r="BZ32" s="7"/>
      <c r="CA32" s="7"/>
      <c r="CB32" s="7"/>
      <c r="CC32" s="7"/>
      <c r="CD32" s="7"/>
      <c r="CE32" s="7"/>
      <c r="CF32" s="7"/>
      <c r="CG32" s="7"/>
      <c r="CH32" s="7"/>
      <c r="CI32" s="7"/>
      <c r="CJ32" s="7"/>
      <c r="CK32" s="7"/>
      <c r="CL32" s="7"/>
      <c r="CM32" s="7"/>
      <c r="CN32" s="7"/>
      <c r="CO32" s="7"/>
      <c r="CP32" s="7"/>
      <c r="CQ32" s="7"/>
      <c r="CR32" s="7"/>
      <c r="CS32" s="7"/>
      <c r="CT32" s="7"/>
      <c r="CU32" s="7"/>
      <c r="CV32" s="7"/>
      <c r="CW32" s="7"/>
      <c r="CX32" s="7"/>
      <c r="CY32" s="88"/>
    </row>
    <row r="33" spans="1:103" x14ac:dyDescent="0.35">
      <c r="A33" s="7"/>
      <c r="B33" s="87"/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88"/>
      <c r="BB33" s="8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  <c r="BO33" s="7"/>
      <c r="BP33" s="7"/>
      <c r="BQ33" s="7"/>
      <c r="BR33" s="7"/>
      <c r="BS33" s="7"/>
      <c r="BT33" s="7"/>
      <c r="BU33" s="7"/>
      <c r="BV33" s="7"/>
      <c r="BW33" s="7"/>
      <c r="BX33" s="7"/>
      <c r="BY33" s="7"/>
      <c r="BZ33" s="7"/>
      <c r="CA33" s="7"/>
      <c r="CB33" s="7"/>
      <c r="CC33" s="7"/>
      <c r="CD33" s="7"/>
      <c r="CE33" s="7"/>
      <c r="CF33" s="7"/>
      <c r="CG33" s="7"/>
      <c r="CH33" s="7"/>
      <c r="CI33" s="7"/>
      <c r="CJ33" s="7"/>
      <c r="CK33" s="7"/>
      <c r="CL33" s="7"/>
      <c r="CM33" s="7"/>
      <c r="CN33" s="7"/>
      <c r="CO33" s="7"/>
      <c r="CP33" s="7"/>
      <c r="CQ33" s="7"/>
      <c r="CR33" s="7"/>
      <c r="CS33" s="7"/>
      <c r="CT33" s="7"/>
      <c r="CU33" s="7"/>
      <c r="CV33" s="7"/>
      <c r="CW33" s="7"/>
      <c r="CX33" s="7"/>
      <c r="CY33" s="88"/>
    </row>
    <row r="34" spans="1:103" x14ac:dyDescent="0.35">
      <c r="A34" s="7"/>
      <c r="B34" s="87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88"/>
      <c r="BB34" s="87"/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  <c r="BO34" s="7"/>
      <c r="BP34" s="7"/>
      <c r="BQ34" s="7"/>
      <c r="BR34" s="7"/>
      <c r="BS34" s="7"/>
      <c r="BT34" s="7"/>
      <c r="BU34" s="7"/>
      <c r="BV34" s="7"/>
      <c r="BW34" s="7"/>
      <c r="BX34" s="7"/>
      <c r="BY34" s="7"/>
      <c r="BZ34" s="7"/>
      <c r="CA34" s="7"/>
      <c r="CB34" s="7"/>
      <c r="CC34" s="7"/>
      <c r="CD34" s="7"/>
      <c r="CE34" s="7"/>
      <c r="CF34" s="7"/>
      <c r="CG34" s="7"/>
      <c r="CH34" s="7"/>
      <c r="CI34" s="7"/>
      <c r="CJ34" s="7"/>
      <c r="CK34" s="7"/>
      <c r="CL34" s="7"/>
      <c r="CM34" s="7"/>
      <c r="CN34" s="7"/>
      <c r="CO34" s="7"/>
      <c r="CP34" s="7"/>
      <c r="CQ34" s="7"/>
      <c r="CR34" s="7"/>
      <c r="CS34" s="7"/>
      <c r="CT34" s="7"/>
      <c r="CU34" s="7"/>
      <c r="CV34" s="7"/>
      <c r="CW34" s="7"/>
      <c r="CX34" s="7"/>
      <c r="CY34" s="88"/>
    </row>
    <row r="35" spans="1:103" x14ac:dyDescent="0.35">
      <c r="A35" s="7"/>
      <c r="B35" s="8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88"/>
      <c r="BB35" s="87"/>
      <c r="BC35" s="7"/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  <c r="BO35" s="7"/>
      <c r="BP35" s="7"/>
      <c r="BQ35" s="7"/>
      <c r="BR35" s="7"/>
      <c r="BS35" s="7"/>
      <c r="BT35" s="7"/>
      <c r="BU35" s="7"/>
      <c r="BV35" s="7"/>
      <c r="BW35" s="7"/>
      <c r="BX35" s="7"/>
      <c r="BY35" s="7"/>
      <c r="BZ35" s="7"/>
      <c r="CA35" s="7"/>
      <c r="CB35" s="7"/>
      <c r="CC35" s="7"/>
      <c r="CD35" s="7"/>
      <c r="CE35" s="7"/>
      <c r="CF35" s="7"/>
      <c r="CG35" s="7"/>
      <c r="CH35" s="7"/>
      <c r="CI35" s="7"/>
      <c r="CJ35" s="7"/>
      <c r="CK35" s="7"/>
      <c r="CL35" s="7"/>
      <c r="CM35" s="7"/>
      <c r="CN35" s="7"/>
      <c r="CO35" s="7"/>
      <c r="CP35" s="7"/>
      <c r="CQ35" s="7"/>
      <c r="CR35" s="7"/>
      <c r="CS35" s="7"/>
      <c r="CT35" s="7"/>
      <c r="CU35" s="7"/>
      <c r="CV35" s="7"/>
      <c r="CW35" s="7"/>
      <c r="CX35" s="7"/>
      <c r="CY35" s="88"/>
    </row>
    <row r="36" spans="1:103" x14ac:dyDescent="0.35">
      <c r="A36" s="7"/>
      <c r="B36" s="8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/>
      <c r="AP36" s="7"/>
      <c r="AQ36" s="7"/>
      <c r="AR36" s="7"/>
      <c r="AS36" s="7"/>
      <c r="AT36" s="7"/>
      <c r="AU36" s="7"/>
      <c r="AV36" s="7"/>
      <c r="AW36" s="7"/>
      <c r="AX36" s="7"/>
      <c r="AY36" s="88"/>
      <c r="BB36" s="87"/>
      <c r="BC36" s="7"/>
      <c r="BD36" s="7"/>
      <c r="BE36" s="7"/>
      <c r="BF36" s="7"/>
      <c r="BG36" s="7"/>
      <c r="BH36" s="7"/>
      <c r="BI36" s="7"/>
      <c r="BJ36" s="7"/>
      <c r="BK36" s="7"/>
      <c r="BL36" s="7"/>
      <c r="BM36" s="7"/>
      <c r="BN36" s="7"/>
      <c r="BO36" s="7"/>
      <c r="BP36" s="7"/>
      <c r="BQ36" s="7"/>
      <c r="BR36" s="7"/>
      <c r="BS36" s="7"/>
      <c r="BT36" s="7"/>
      <c r="BU36" s="7"/>
      <c r="BV36" s="7"/>
      <c r="BW36" s="7"/>
      <c r="BX36" s="7"/>
      <c r="BY36" s="7"/>
      <c r="BZ36" s="7"/>
      <c r="CA36" s="7"/>
      <c r="CB36" s="7"/>
      <c r="CC36" s="7"/>
      <c r="CD36" s="7"/>
      <c r="CE36" s="7"/>
      <c r="CF36" s="7"/>
      <c r="CG36" s="7"/>
      <c r="CH36" s="7"/>
      <c r="CI36" s="7"/>
      <c r="CJ36" s="7"/>
      <c r="CK36" s="7"/>
      <c r="CL36" s="7"/>
      <c r="CM36" s="7"/>
      <c r="CN36" s="7"/>
      <c r="CO36" s="7"/>
      <c r="CP36" s="7"/>
      <c r="CQ36" s="7"/>
      <c r="CR36" s="7"/>
      <c r="CS36" s="7"/>
      <c r="CT36" s="7"/>
      <c r="CU36" s="7"/>
      <c r="CV36" s="7"/>
      <c r="CW36" s="7"/>
      <c r="CX36" s="7"/>
      <c r="CY36" s="88"/>
    </row>
    <row r="37" spans="1:103" x14ac:dyDescent="0.35">
      <c r="A37" s="7"/>
      <c r="B37" s="87"/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7"/>
      <c r="AO37" s="7"/>
      <c r="AP37" s="7"/>
      <c r="AQ37" s="7"/>
      <c r="AR37" s="7"/>
      <c r="AS37" s="7"/>
      <c r="AT37" s="7"/>
      <c r="AU37" s="7"/>
      <c r="AV37" s="7"/>
      <c r="AW37" s="7"/>
      <c r="AX37" s="7"/>
      <c r="AY37" s="88"/>
      <c r="BB37" s="87"/>
      <c r="BC37" s="7"/>
      <c r="BD37" s="7"/>
      <c r="BE37" s="7"/>
      <c r="BF37" s="7"/>
      <c r="BG37" s="7"/>
      <c r="BH37" s="7"/>
      <c r="BI37" s="7"/>
      <c r="BJ37" s="7"/>
      <c r="BK37" s="7"/>
      <c r="BL37" s="7"/>
      <c r="BM37" s="7"/>
      <c r="BN37" s="7"/>
      <c r="BO37" s="7"/>
      <c r="BP37" s="7"/>
      <c r="BQ37" s="7"/>
      <c r="BR37" s="7"/>
      <c r="BS37" s="7"/>
      <c r="BT37" s="7"/>
      <c r="BU37" s="7"/>
      <c r="BV37" s="7"/>
      <c r="BW37" s="7"/>
      <c r="BX37" s="7"/>
      <c r="BY37" s="7"/>
      <c r="BZ37" s="7"/>
      <c r="CA37" s="7"/>
      <c r="CB37" s="7"/>
      <c r="CC37" s="7"/>
      <c r="CD37" s="7"/>
      <c r="CE37" s="7"/>
      <c r="CF37" s="7"/>
      <c r="CG37" s="7"/>
      <c r="CH37" s="7"/>
      <c r="CI37" s="7"/>
      <c r="CJ37" s="7"/>
      <c r="CK37" s="7"/>
      <c r="CL37" s="7"/>
      <c r="CM37" s="7"/>
      <c r="CN37" s="7"/>
      <c r="CO37" s="7"/>
      <c r="CP37" s="7"/>
      <c r="CQ37" s="7"/>
      <c r="CR37" s="7"/>
      <c r="CS37" s="7"/>
      <c r="CT37" s="7"/>
      <c r="CU37" s="7"/>
      <c r="CV37" s="7"/>
      <c r="CW37" s="7"/>
      <c r="CX37" s="7"/>
      <c r="CY37" s="88"/>
    </row>
    <row r="38" spans="1:103" x14ac:dyDescent="0.35">
      <c r="A38" s="7"/>
      <c r="B38" s="87"/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  <c r="AD38" s="7"/>
      <c r="AE38" s="7"/>
      <c r="AF38" s="7"/>
      <c r="AG38" s="7"/>
      <c r="AH38" s="7"/>
      <c r="AI38" s="7"/>
      <c r="AJ38" s="7"/>
      <c r="AK38" s="7"/>
      <c r="AL38" s="7"/>
      <c r="AM38" s="7"/>
      <c r="AN38" s="7"/>
      <c r="AO38" s="7"/>
      <c r="AP38" s="7"/>
      <c r="AQ38" s="7"/>
      <c r="AR38" s="7"/>
      <c r="AS38" s="7"/>
      <c r="AT38" s="7"/>
      <c r="AU38" s="7"/>
      <c r="AV38" s="7"/>
      <c r="AW38" s="7"/>
      <c r="AX38" s="7"/>
      <c r="AY38" s="88"/>
      <c r="BB38" s="87"/>
      <c r="BC38" s="7"/>
      <c r="BD38" s="7"/>
      <c r="BE38" s="7"/>
      <c r="BF38" s="7"/>
      <c r="BG38" s="7"/>
      <c r="BH38" s="7"/>
      <c r="BI38" s="7"/>
      <c r="BJ38" s="7"/>
      <c r="BK38" s="7"/>
      <c r="BL38" s="7"/>
      <c r="BM38" s="7"/>
      <c r="BN38" s="7"/>
      <c r="BO38" s="7"/>
      <c r="BP38" s="7"/>
      <c r="BQ38" s="7"/>
      <c r="BR38" s="7"/>
      <c r="BS38" s="7"/>
      <c r="BT38" s="7"/>
      <c r="BU38" s="7"/>
      <c r="BV38" s="7"/>
      <c r="BW38" s="7"/>
      <c r="BX38" s="7"/>
      <c r="BY38" s="7"/>
      <c r="BZ38" s="7"/>
      <c r="CA38" s="7"/>
      <c r="CB38" s="7"/>
      <c r="CC38" s="7"/>
      <c r="CD38" s="7"/>
      <c r="CE38" s="7"/>
      <c r="CF38" s="7"/>
      <c r="CG38" s="7"/>
      <c r="CH38" s="7"/>
      <c r="CI38" s="7"/>
      <c r="CJ38" s="7"/>
      <c r="CK38" s="7"/>
      <c r="CL38" s="7"/>
      <c r="CM38" s="7"/>
      <c r="CN38" s="7"/>
      <c r="CO38" s="7"/>
      <c r="CP38" s="7"/>
      <c r="CQ38" s="7"/>
      <c r="CR38" s="7"/>
      <c r="CS38" s="7"/>
      <c r="CT38" s="7"/>
      <c r="CU38" s="7"/>
      <c r="CV38" s="7"/>
      <c r="CW38" s="7"/>
      <c r="CX38" s="7"/>
      <c r="CY38" s="88"/>
    </row>
    <row r="39" spans="1:103" x14ac:dyDescent="0.35">
      <c r="A39" s="7"/>
      <c r="B39" s="87"/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  <c r="AA39" s="7"/>
      <c r="AB39" s="7"/>
      <c r="AC39" s="7"/>
      <c r="AD39" s="7"/>
      <c r="AE39" s="7"/>
      <c r="AF39" s="7"/>
      <c r="AG39" s="7"/>
      <c r="AH39" s="7"/>
      <c r="AI39" s="7"/>
      <c r="AJ39" s="7"/>
      <c r="AK39" s="7"/>
      <c r="AL39" s="7"/>
      <c r="AM39" s="7"/>
      <c r="AN39" s="7"/>
      <c r="AO39" s="7"/>
      <c r="AP39" s="7"/>
      <c r="AQ39" s="7"/>
      <c r="AR39" s="7"/>
      <c r="AS39" s="7"/>
      <c r="AT39" s="7"/>
      <c r="AU39" s="7"/>
      <c r="AV39" s="7"/>
      <c r="AW39" s="7"/>
      <c r="AX39" s="7"/>
      <c r="AY39" s="88"/>
      <c r="BB39" s="87"/>
      <c r="BC39" s="7"/>
      <c r="BD39" s="7"/>
      <c r="BE39" s="7"/>
      <c r="BF39" s="7"/>
      <c r="BG39" s="7"/>
      <c r="BH39" s="7"/>
      <c r="BI39" s="7"/>
      <c r="BJ39" s="7"/>
      <c r="BK39" s="7"/>
      <c r="BL39" s="7"/>
      <c r="BM39" s="7"/>
      <c r="BN39" s="7"/>
      <c r="BO39" s="7"/>
      <c r="BP39" s="7"/>
      <c r="BQ39" s="7"/>
      <c r="BR39" s="7"/>
      <c r="BS39" s="7"/>
      <c r="BT39" s="7"/>
      <c r="BU39" s="7"/>
      <c r="BV39" s="7"/>
      <c r="BW39" s="7"/>
      <c r="BX39" s="7"/>
      <c r="BY39" s="7"/>
      <c r="BZ39" s="7"/>
      <c r="CA39" s="7"/>
      <c r="CB39" s="7"/>
      <c r="CC39" s="7"/>
      <c r="CD39" s="7"/>
      <c r="CE39" s="7"/>
      <c r="CF39" s="7"/>
      <c r="CG39" s="7"/>
      <c r="CH39" s="7"/>
      <c r="CI39" s="7"/>
      <c r="CJ39" s="7"/>
      <c r="CK39" s="7"/>
      <c r="CL39" s="7"/>
      <c r="CM39" s="7"/>
      <c r="CN39" s="7"/>
      <c r="CO39" s="7"/>
      <c r="CP39" s="7"/>
      <c r="CQ39" s="7"/>
      <c r="CR39" s="7"/>
      <c r="CS39" s="7"/>
      <c r="CT39" s="7"/>
      <c r="CU39" s="7"/>
      <c r="CV39" s="7"/>
      <c r="CW39" s="7"/>
      <c r="CX39" s="7"/>
      <c r="CY39" s="88"/>
    </row>
    <row r="40" spans="1:103" x14ac:dyDescent="0.35">
      <c r="A40" s="7"/>
      <c r="B40" s="87"/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  <c r="AA40" s="7"/>
      <c r="AB40" s="7"/>
      <c r="AC40" s="7"/>
      <c r="AD40" s="7"/>
      <c r="AE40" s="7"/>
      <c r="AF40" s="7"/>
      <c r="AG40" s="7"/>
      <c r="AH40" s="7"/>
      <c r="AI40" s="7"/>
      <c r="AJ40" s="7"/>
      <c r="AK40" s="7"/>
      <c r="AL40" s="7"/>
      <c r="AM40" s="7"/>
      <c r="AN40" s="7"/>
      <c r="AO40" s="7"/>
      <c r="AP40" s="7"/>
      <c r="AQ40" s="7"/>
      <c r="AR40" s="7"/>
      <c r="AS40" s="7"/>
      <c r="AT40" s="7"/>
      <c r="AU40" s="7"/>
      <c r="AV40" s="7"/>
      <c r="AW40" s="7"/>
      <c r="AX40" s="7"/>
      <c r="AY40" s="88"/>
      <c r="BB40" s="87"/>
      <c r="BC40" s="7"/>
      <c r="BD40" s="7"/>
      <c r="BE40" s="7"/>
      <c r="BF40" s="7"/>
      <c r="BG40" s="7"/>
      <c r="BH40" s="7"/>
      <c r="BI40" s="7"/>
      <c r="BJ40" s="7"/>
      <c r="BK40" s="7"/>
      <c r="BL40" s="7"/>
      <c r="BM40" s="7"/>
      <c r="BN40" s="7"/>
      <c r="BO40" s="7"/>
      <c r="BP40" s="7"/>
      <c r="BQ40" s="7"/>
      <c r="BR40" s="7"/>
      <c r="BS40" s="7"/>
      <c r="BT40" s="7"/>
      <c r="BU40" s="7"/>
      <c r="BV40" s="7"/>
      <c r="BW40" s="7"/>
      <c r="BX40" s="7"/>
      <c r="BY40" s="7"/>
      <c r="BZ40" s="7"/>
      <c r="CA40" s="7"/>
      <c r="CB40" s="7"/>
      <c r="CC40" s="7"/>
      <c r="CD40" s="7"/>
      <c r="CE40" s="7"/>
      <c r="CF40" s="7"/>
      <c r="CG40" s="7"/>
      <c r="CH40" s="7"/>
      <c r="CI40" s="7"/>
      <c r="CJ40" s="7"/>
      <c r="CK40" s="7"/>
      <c r="CL40" s="7"/>
      <c r="CM40" s="7"/>
      <c r="CN40" s="7"/>
      <c r="CO40" s="7"/>
      <c r="CP40" s="7"/>
      <c r="CQ40" s="7"/>
      <c r="CR40" s="7"/>
      <c r="CS40" s="7"/>
      <c r="CT40" s="7"/>
      <c r="CU40" s="7"/>
      <c r="CV40" s="7"/>
      <c r="CW40" s="7"/>
      <c r="CX40" s="7"/>
      <c r="CY40" s="88"/>
    </row>
    <row r="41" spans="1:103" x14ac:dyDescent="0.35">
      <c r="A41" s="7"/>
      <c r="B41" s="87"/>
      <c r="C41" s="7"/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  <c r="AA41" s="7"/>
      <c r="AB41" s="7"/>
      <c r="AC41" s="7"/>
      <c r="AD41" s="7"/>
      <c r="AE41" s="7"/>
      <c r="AF41" s="7"/>
      <c r="AG41" s="7"/>
      <c r="AH41" s="7"/>
      <c r="AI41" s="7"/>
      <c r="AJ41" s="7"/>
      <c r="AK41" s="7"/>
      <c r="AL41" s="7"/>
      <c r="AM41" s="7"/>
      <c r="AN41" s="7"/>
      <c r="AO41" s="7"/>
      <c r="AP41" s="7"/>
      <c r="AQ41" s="7"/>
      <c r="AR41" s="7"/>
      <c r="AS41" s="7"/>
      <c r="AT41" s="7"/>
      <c r="AU41" s="7"/>
      <c r="AV41" s="7"/>
      <c r="AW41" s="7"/>
      <c r="AX41" s="7"/>
      <c r="AY41" s="88"/>
      <c r="BB41" s="87"/>
      <c r="BC41" s="7"/>
      <c r="BD41" s="7"/>
      <c r="BE41" s="7"/>
      <c r="BF41" s="7"/>
      <c r="BG41" s="7"/>
      <c r="BH41" s="7"/>
      <c r="BI41" s="7"/>
      <c r="BJ41" s="7"/>
      <c r="BK41" s="7"/>
      <c r="BL41" s="7"/>
      <c r="BM41" s="7"/>
      <c r="BN41" s="7"/>
      <c r="BO41" s="7"/>
      <c r="BP41" s="7"/>
      <c r="BQ41" s="7"/>
      <c r="BR41" s="7"/>
      <c r="BS41" s="7"/>
      <c r="BT41" s="7"/>
      <c r="BU41" s="7"/>
      <c r="BV41" s="7"/>
      <c r="BW41" s="7"/>
      <c r="BX41" s="7"/>
      <c r="BY41" s="7"/>
      <c r="BZ41" s="7"/>
      <c r="CA41" s="7"/>
      <c r="CB41" s="7"/>
      <c r="CC41" s="7"/>
      <c r="CD41" s="7"/>
      <c r="CE41" s="7"/>
      <c r="CF41" s="7"/>
      <c r="CG41" s="7"/>
      <c r="CH41" s="7"/>
      <c r="CI41" s="7"/>
      <c r="CJ41" s="7"/>
      <c r="CK41" s="7"/>
      <c r="CL41" s="7"/>
      <c r="CM41" s="7"/>
      <c r="CN41" s="7"/>
      <c r="CO41" s="7"/>
      <c r="CP41" s="7"/>
      <c r="CQ41" s="7"/>
      <c r="CR41" s="7"/>
      <c r="CS41" s="7"/>
      <c r="CT41" s="7"/>
      <c r="CU41" s="7"/>
      <c r="CV41" s="7"/>
      <c r="CW41" s="7"/>
      <c r="CX41" s="7"/>
      <c r="CY41" s="88"/>
    </row>
    <row r="42" spans="1:103" x14ac:dyDescent="0.35">
      <c r="A42" s="7"/>
      <c r="B42" s="87"/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  <c r="AA42" s="7"/>
      <c r="AB42" s="7"/>
      <c r="AC42" s="7"/>
      <c r="AD42" s="7"/>
      <c r="AE42" s="7"/>
      <c r="AF42" s="7"/>
      <c r="AG42" s="7"/>
      <c r="AH42" s="7"/>
      <c r="AI42" s="7"/>
      <c r="AJ42" s="7"/>
      <c r="AK42" s="7"/>
      <c r="AL42" s="7"/>
      <c r="AM42" s="7"/>
      <c r="AN42" s="7"/>
      <c r="AO42" s="7"/>
      <c r="AP42" s="7"/>
      <c r="AQ42" s="7"/>
      <c r="AR42" s="7"/>
      <c r="AS42" s="7"/>
      <c r="AT42" s="7"/>
      <c r="AU42" s="7"/>
      <c r="AV42" s="7"/>
      <c r="AW42" s="7"/>
      <c r="AX42" s="7"/>
      <c r="AY42" s="88"/>
      <c r="BB42" s="87"/>
      <c r="BC42" s="7"/>
      <c r="BD42" s="7"/>
      <c r="BE42" s="7"/>
      <c r="BF42" s="7"/>
      <c r="BG42" s="7"/>
      <c r="BH42" s="7"/>
      <c r="BI42" s="7"/>
      <c r="BJ42" s="7"/>
      <c r="BK42" s="7"/>
      <c r="BL42" s="7"/>
      <c r="BM42" s="7"/>
      <c r="BN42" s="7"/>
      <c r="BO42" s="7"/>
      <c r="BP42" s="7"/>
      <c r="BQ42" s="7"/>
      <c r="BR42" s="7"/>
      <c r="BS42" s="7"/>
      <c r="BT42" s="7"/>
      <c r="BU42" s="7"/>
      <c r="BV42" s="7"/>
      <c r="BW42" s="7"/>
      <c r="BX42" s="7"/>
      <c r="BY42" s="7"/>
      <c r="BZ42" s="7"/>
      <c r="CA42" s="7"/>
      <c r="CB42" s="7"/>
      <c r="CC42" s="7"/>
      <c r="CD42" s="7"/>
      <c r="CE42" s="7"/>
      <c r="CF42" s="7"/>
      <c r="CG42" s="7"/>
      <c r="CH42" s="7"/>
      <c r="CI42" s="7"/>
      <c r="CJ42" s="7"/>
      <c r="CK42" s="7"/>
      <c r="CL42" s="7"/>
      <c r="CM42" s="7"/>
      <c r="CN42" s="7"/>
      <c r="CO42" s="7"/>
      <c r="CP42" s="7"/>
      <c r="CQ42" s="7"/>
      <c r="CR42" s="7"/>
      <c r="CS42" s="7"/>
      <c r="CT42" s="7"/>
      <c r="CU42" s="7"/>
      <c r="CV42" s="7"/>
      <c r="CW42" s="7"/>
      <c r="CX42" s="7"/>
      <c r="CY42" s="88"/>
    </row>
    <row r="43" spans="1:103" x14ac:dyDescent="0.35">
      <c r="A43" s="7"/>
      <c r="B43" s="87"/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  <c r="AA43" s="7"/>
      <c r="AB43" s="7"/>
      <c r="AC43" s="7"/>
      <c r="AD43" s="7"/>
      <c r="AE43" s="7"/>
      <c r="AF43" s="7"/>
      <c r="AG43" s="7"/>
      <c r="AH43" s="7"/>
      <c r="AI43" s="7"/>
      <c r="AJ43" s="7"/>
      <c r="AK43" s="7"/>
      <c r="AL43" s="7"/>
      <c r="AM43" s="7"/>
      <c r="AN43" s="7"/>
      <c r="AO43" s="7"/>
      <c r="AP43" s="7"/>
      <c r="AQ43" s="7"/>
      <c r="AR43" s="7"/>
      <c r="AS43" s="7"/>
      <c r="AT43" s="7"/>
      <c r="AU43" s="7"/>
      <c r="AV43" s="7"/>
      <c r="AW43" s="7"/>
      <c r="AX43" s="7"/>
      <c r="AY43" s="88"/>
      <c r="BB43" s="87"/>
      <c r="BC43" s="7"/>
      <c r="BD43" s="7"/>
      <c r="BE43" s="7"/>
      <c r="BF43" s="7"/>
      <c r="BG43" s="7"/>
      <c r="BH43" s="7"/>
      <c r="BI43" s="7"/>
      <c r="BJ43" s="7"/>
      <c r="BK43" s="7"/>
      <c r="BL43" s="7"/>
      <c r="BM43" s="7"/>
      <c r="BN43" s="7"/>
      <c r="BO43" s="7"/>
      <c r="BP43" s="7"/>
      <c r="BQ43" s="7"/>
      <c r="BR43" s="7"/>
      <c r="BS43" s="7"/>
      <c r="BT43" s="7"/>
      <c r="BU43" s="7"/>
      <c r="BV43" s="7"/>
      <c r="BW43" s="7"/>
      <c r="BX43" s="7"/>
      <c r="BY43" s="7"/>
      <c r="BZ43" s="7"/>
      <c r="CA43" s="7"/>
      <c r="CB43" s="7"/>
      <c r="CC43" s="7"/>
      <c r="CD43" s="7"/>
      <c r="CE43" s="7"/>
      <c r="CF43" s="7"/>
      <c r="CG43" s="7"/>
      <c r="CH43" s="7"/>
      <c r="CI43" s="7"/>
      <c r="CJ43" s="7"/>
      <c r="CK43" s="7"/>
      <c r="CL43" s="7"/>
      <c r="CM43" s="7"/>
      <c r="CN43" s="7"/>
      <c r="CO43" s="7"/>
      <c r="CP43" s="7"/>
      <c r="CQ43" s="7"/>
      <c r="CR43" s="7"/>
      <c r="CS43" s="7"/>
      <c r="CT43" s="7"/>
      <c r="CU43" s="7"/>
      <c r="CV43" s="7"/>
      <c r="CW43" s="7"/>
      <c r="CX43" s="7"/>
      <c r="CY43" s="88"/>
    </row>
    <row r="44" spans="1:103" x14ac:dyDescent="0.35">
      <c r="A44" s="7"/>
      <c r="B44" s="87"/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7"/>
      <c r="AJ44" s="7"/>
      <c r="AK44" s="7"/>
      <c r="AL44" s="7"/>
      <c r="AM44" s="7"/>
      <c r="AN44" s="7"/>
      <c r="AO44" s="7"/>
      <c r="AP44" s="7"/>
      <c r="AQ44" s="7"/>
      <c r="AR44" s="7"/>
      <c r="AS44" s="7"/>
      <c r="AT44" s="7"/>
      <c r="AU44" s="7"/>
      <c r="AV44" s="7"/>
      <c r="AW44" s="7"/>
      <c r="AX44" s="7"/>
      <c r="AY44" s="88"/>
      <c r="BB44" s="87"/>
      <c r="BC44" s="7"/>
      <c r="BD44" s="7"/>
      <c r="BE44" s="7"/>
      <c r="BF44" s="7"/>
      <c r="BG44" s="7"/>
      <c r="BH44" s="7"/>
      <c r="BI44" s="7"/>
      <c r="BJ44" s="7"/>
      <c r="BK44" s="7"/>
      <c r="BL44" s="7"/>
      <c r="BM44" s="7"/>
      <c r="BN44" s="7"/>
      <c r="BO44" s="7"/>
      <c r="BP44" s="7"/>
      <c r="BQ44" s="7"/>
      <c r="BR44" s="7"/>
      <c r="BS44" s="7"/>
      <c r="BT44" s="7"/>
      <c r="BU44" s="7"/>
      <c r="BV44" s="7"/>
      <c r="BW44" s="7"/>
      <c r="BX44" s="7"/>
      <c r="BY44" s="7"/>
      <c r="BZ44" s="7"/>
      <c r="CA44" s="7"/>
      <c r="CB44" s="7"/>
      <c r="CC44" s="7"/>
      <c r="CD44" s="7"/>
      <c r="CE44" s="7"/>
      <c r="CF44" s="7"/>
      <c r="CG44" s="7"/>
      <c r="CH44" s="7"/>
      <c r="CI44" s="7"/>
      <c r="CJ44" s="7"/>
      <c r="CK44" s="7"/>
      <c r="CL44" s="7"/>
      <c r="CM44" s="7"/>
      <c r="CN44" s="7"/>
      <c r="CO44" s="7"/>
      <c r="CP44" s="7"/>
      <c r="CQ44" s="7"/>
      <c r="CR44" s="7"/>
      <c r="CS44" s="7"/>
      <c r="CT44" s="7"/>
      <c r="CU44" s="7"/>
      <c r="CV44" s="7"/>
      <c r="CW44" s="7"/>
      <c r="CX44" s="7"/>
      <c r="CY44" s="88"/>
    </row>
    <row r="45" spans="1:103" x14ac:dyDescent="0.35">
      <c r="A45" s="7"/>
      <c r="B45" s="87"/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  <c r="AA45" s="7"/>
      <c r="AB45" s="7"/>
      <c r="AC45" s="7"/>
      <c r="AD45" s="7"/>
      <c r="AE45" s="7"/>
      <c r="AF45" s="7"/>
      <c r="AG45" s="7"/>
      <c r="AH45" s="7"/>
      <c r="AI45" s="7"/>
      <c r="AJ45" s="7"/>
      <c r="AK45" s="7"/>
      <c r="AL45" s="7"/>
      <c r="AM45" s="7"/>
      <c r="AN45" s="7"/>
      <c r="AO45" s="7"/>
      <c r="AP45" s="7"/>
      <c r="AQ45" s="7"/>
      <c r="AR45" s="7"/>
      <c r="AS45" s="7"/>
      <c r="AT45" s="7"/>
      <c r="AU45" s="7"/>
      <c r="AV45" s="7"/>
      <c r="AW45" s="7"/>
      <c r="AX45" s="7"/>
      <c r="AY45" s="88"/>
      <c r="BB45" s="87"/>
      <c r="BC45" s="7"/>
      <c r="BD45" s="7"/>
      <c r="BE45" s="7"/>
      <c r="BF45" s="7"/>
      <c r="BG45" s="7"/>
      <c r="BH45" s="7"/>
      <c r="BI45" s="7"/>
      <c r="BJ45" s="7"/>
      <c r="BK45" s="7"/>
      <c r="BL45" s="7"/>
      <c r="BM45" s="7"/>
      <c r="BN45" s="7"/>
      <c r="BO45" s="7"/>
      <c r="BP45" s="7"/>
      <c r="BQ45" s="7"/>
      <c r="BR45" s="7"/>
      <c r="BS45" s="7"/>
      <c r="BT45" s="7"/>
      <c r="BU45" s="7"/>
      <c r="BV45" s="7"/>
      <c r="BW45" s="7"/>
      <c r="BX45" s="7"/>
      <c r="BY45" s="7"/>
      <c r="BZ45" s="7"/>
      <c r="CA45" s="7"/>
      <c r="CB45" s="7"/>
      <c r="CC45" s="7"/>
      <c r="CD45" s="7"/>
      <c r="CE45" s="7"/>
      <c r="CF45" s="7"/>
      <c r="CG45" s="7"/>
      <c r="CH45" s="7"/>
      <c r="CI45" s="7"/>
      <c r="CJ45" s="7"/>
      <c r="CK45" s="7"/>
      <c r="CL45" s="7"/>
      <c r="CM45" s="7"/>
      <c r="CN45" s="7"/>
      <c r="CO45" s="7"/>
      <c r="CP45" s="7"/>
      <c r="CQ45" s="7"/>
      <c r="CR45" s="7"/>
      <c r="CS45" s="7"/>
      <c r="CT45" s="7"/>
      <c r="CU45" s="7"/>
      <c r="CV45" s="7"/>
      <c r="CW45" s="7"/>
      <c r="CX45" s="7"/>
      <c r="CY45" s="88"/>
    </row>
    <row r="46" spans="1:103" x14ac:dyDescent="0.35">
      <c r="A46" s="7"/>
      <c r="B46" s="87"/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  <c r="AL46" s="7"/>
      <c r="AM46" s="7"/>
      <c r="AN46" s="7"/>
      <c r="AO46" s="7"/>
      <c r="AP46" s="7"/>
      <c r="AQ46" s="7"/>
      <c r="AR46" s="7"/>
      <c r="AS46" s="7"/>
      <c r="AT46" s="7"/>
      <c r="AU46" s="7"/>
      <c r="AV46" s="7"/>
      <c r="AW46" s="7"/>
      <c r="AX46" s="7"/>
      <c r="AY46" s="88"/>
      <c r="BB46" s="87"/>
      <c r="BC46" s="7"/>
      <c r="BD46" s="7"/>
      <c r="BE46" s="7"/>
      <c r="BF46" s="7"/>
      <c r="BG46" s="7"/>
      <c r="BH46" s="7"/>
      <c r="BI46" s="7"/>
      <c r="BJ46" s="7"/>
      <c r="BK46" s="7"/>
      <c r="BL46" s="7"/>
      <c r="BM46" s="7"/>
      <c r="BN46" s="7"/>
      <c r="BO46" s="7"/>
      <c r="BP46" s="7"/>
      <c r="BQ46" s="7"/>
      <c r="BR46" s="7"/>
      <c r="BS46" s="7"/>
      <c r="BT46" s="7"/>
      <c r="BU46" s="7"/>
      <c r="BV46" s="7"/>
      <c r="BW46" s="7"/>
      <c r="BX46" s="7"/>
      <c r="BY46" s="7"/>
      <c r="BZ46" s="7"/>
      <c r="CA46" s="7"/>
      <c r="CB46" s="7"/>
      <c r="CC46" s="7"/>
      <c r="CD46" s="7"/>
      <c r="CE46" s="7"/>
      <c r="CF46" s="7"/>
      <c r="CG46" s="7"/>
      <c r="CH46" s="7"/>
      <c r="CI46" s="7"/>
      <c r="CJ46" s="7"/>
      <c r="CK46" s="7"/>
      <c r="CL46" s="7"/>
      <c r="CM46" s="7"/>
      <c r="CN46" s="7"/>
      <c r="CO46" s="7"/>
      <c r="CP46" s="7"/>
      <c r="CQ46" s="7"/>
      <c r="CR46" s="7"/>
      <c r="CS46" s="7"/>
      <c r="CT46" s="7"/>
      <c r="CU46" s="7"/>
      <c r="CV46" s="7"/>
      <c r="CW46" s="7"/>
      <c r="CX46" s="7"/>
      <c r="CY46" s="88"/>
    </row>
    <row r="47" spans="1:103" x14ac:dyDescent="0.35">
      <c r="A47" s="7"/>
      <c r="B47" s="87"/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  <c r="AA47" s="7"/>
      <c r="AB47" s="7"/>
      <c r="AC47" s="7"/>
      <c r="AD47" s="7"/>
      <c r="AE47" s="7"/>
      <c r="AF47" s="7"/>
      <c r="AG47" s="7"/>
      <c r="AH47" s="7"/>
      <c r="AI47" s="7"/>
      <c r="AJ47" s="7"/>
      <c r="AK47" s="7"/>
      <c r="AL47" s="7"/>
      <c r="AM47" s="7"/>
      <c r="AN47" s="7"/>
      <c r="AO47" s="7"/>
      <c r="AP47" s="7"/>
      <c r="AQ47" s="7"/>
      <c r="AR47" s="7"/>
      <c r="AS47" s="7"/>
      <c r="AT47" s="7"/>
      <c r="AU47" s="7"/>
      <c r="AV47" s="7"/>
      <c r="AW47" s="7"/>
      <c r="AX47" s="7"/>
      <c r="AY47" s="88"/>
      <c r="BB47" s="87"/>
      <c r="BC47" s="7"/>
      <c r="BD47" s="7"/>
      <c r="BE47" s="7"/>
      <c r="BF47" s="7"/>
      <c r="BG47" s="7"/>
      <c r="BH47" s="7"/>
      <c r="BI47" s="7"/>
      <c r="BJ47" s="7"/>
      <c r="BK47" s="7"/>
      <c r="BL47" s="7"/>
      <c r="BM47" s="7"/>
      <c r="BN47" s="7"/>
      <c r="BO47" s="7"/>
      <c r="BP47" s="7"/>
      <c r="BQ47" s="7"/>
      <c r="BR47" s="7"/>
      <c r="BS47" s="7"/>
      <c r="BT47" s="7"/>
      <c r="BU47" s="7"/>
      <c r="BV47" s="7"/>
      <c r="BW47" s="7"/>
      <c r="BX47" s="7"/>
      <c r="BY47" s="7"/>
      <c r="BZ47" s="7"/>
      <c r="CA47" s="7"/>
      <c r="CB47" s="7"/>
      <c r="CC47" s="7"/>
      <c r="CD47" s="7"/>
      <c r="CE47" s="7"/>
      <c r="CF47" s="7"/>
      <c r="CG47" s="7"/>
      <c r="CH47" s="7"/>
      <c r="CI47" s="7"/>
      <c r="CJ47" s="7"/>
      <c r="CK47" s="7"/>
      <c r="CL47" s="7"/>
      <c r="CM47" s="7"/>
      <c r="CN47" s="7"/>
      <c r="CO47" s="7"/>
      <c r="CP47" s="7"/>
      <c r="CQ47" s="7"/>
      <c r="CR47" s="7"/>
      <c r="CS47" s="7"/>
      <c r="CT47" s="7"/>
      <c r="CU47" s="7"/>
      <c r="CV47" s="7"/>
      <c r="CW47" s="7"/>
      <c r="CX47" s="7"/>
      <c r="CY47" s="88"/>
    </row>
    <row r="48" spans="1:103" x14ac:dyDescent="0.35">
      <c r="A48" s="7"/>
      <c r="B48" s="87"/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7"/>
      <c r="AR48" s="7"/>
      <c r="AS48" s="7"/>
      <c r="AT48" s="7"/>
      <c r="AU48" s="7"/>
      <c r="AV48" s="7"/>
      <c r="AW48" s="7"/>
      <c r="AX48" s="7"/>
      <c r="AY48" s="88"/>
      <c r="BB48" s="87"/>
      <c r="BC48" s="7"/>
      <c r="BD48" s="7"/>
      <c r="BE48" s="7"/>
      <c r="BF48" s="7"/>
      <c r="BG48" s="7"/>
      <c r="BH48" s="7"/>
      <c r="BI48" s="7"/>
      <c r="BJ48" s="7"/>
      <c r="BK48" s="7"/>
      <c r="BL48" s="7"/>
      <c r="BM48" s="7"/>
      <c r="BN48" s="7"/>
      <c r="BO48" s="7"/>
      <c r="BP48" s="7"/>
      <c r="BQ48" s="7"/>
      <c r="BR48" s="7"/>
      <c r="BS48" s="7"/>
      <c r="BT48" s="7"/>
      <c r="BU48" s="7"/>
      <c r="BV48" s="7"/>
      <c r="BW48" s="7"/>
      <c r="BX48" s="7"/>
      <c r="BY48" s="7"/>
      <c r="BZ48" s="7"/>
      <c r="CA48" s="7"/>
      <c r="CB48" s="7"/>
      <c r="CC48" s="7"/>
      <c r="CD48" s="7"/>
      <c r="CE48" s="7"/>
      <c r="CF48" s="7"/>
      <c r="CG48" s="7"/>
      <c r="CH48" s="7"/>
      <c r="CI48" s="7"/>
      <c r="CJ48" s="7"/>
      <c r="CK48" s="7"/>
      <c r="CL48" s="7"/>
      <c r="CM48" s="7"/>
      <c r="CN48" s="7"/>
      <c r="CO48" s="7"/>
      <c r="CP48" s="7"/>
      <c r="CQ48" s="7"/>
      <c r="CR48" s="7"/>
      <c r="CS48" s="7"/>
      <c r="CT48" s="7"/>
      <c r="CU48" s="7"/>
      <c r="CV48" s="7"/>
      <c r="CW48" s="7"/>
      <c r="CX48" s="7"/>
      <c r="CY48" s="88"/>
    </row>
    <row r="49" spans="1:103" ht="15" thickBot="1" x14ac:dyDescent="0.4">
      <c r="A49" s="7"/>
      <c r="B49" s="89"/>
      <c r="C49" s="90"/>
      <c r="D49" s="90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  <c r="P49" s="90"/>
      <c r="Q49" s="90"/>
      <c r="R49" s="90"/>
      <c r="S49" s="90"/>
      <c r="T49" s="90"/>
      <c r="U49" s="90"/>
      <c r="V49" s="90"/>
      <c r="W49" s="90"/>
      <c r="X49" s="90"/>
      <c r="Y49" s="90"/>
      <c r="Z49" s="90"/>
      <c r="AA49" s="90"/>
      <c r="AB49" s="90"/>
      <c r="AC49" s="90"/>
      <c r="AD49" s="90"/>
      <c r="AE49" s="90"/>
      <c r="AF49" s="90"/>
      <c r="AG49" s="90"/>
      <c r="AH49" s="90"/>
      <c r="AI49" s="90"/>
      <c r="AJ49" s="90"/>
      <c r="AK49" s="90"/>
      <c r="AL49" s="90"/>
      <c r="AM49" s="90"/>
      <c r="AN49" s="90"/>
      <c r="AO49" s="90"/>
      <c r="AP49" s="90"/>
      <c r="AQ49" s="90"/>
      <c r="AR49" s="90"/>
      <c r="AS49" s="90"/>
      <c r="AT49" s="90"/>
      <c r="AU49" s="90"/>
      <c r="AV49" s="90"/>
      <c r="AW49" s="90"/>
      <c r="AX49" s="90"/>
      <c r="AY49" s="91"/>
      <c r="BB49" s="89"/>
      <c r="BC49" s="90"/>
      <c r="BD49" s="90"/>
      <c r="BE49" s="90"/>
      <c r="BF49" s="90"/>
      <c r="BG49" s="90"/>
      <c r="BH49" s="90"/>
      <c r="BI49" s="90"/>
      <c r="BJ49" s="90"/>
      <c r="BK49" s="90"/>
      <c r="BL49" s="90"/>
      <c r="BM49" s="90"/>
      <c r="BN49" s="90"/>
      <c r="BO49" s="90"/>
      <c r="BP49" s="90"/>
      <c r="BQ49" s="90"/>
      <c r="BR49" s="90"/>
      <c r="BS49" s="90"/>
      <c r="BT49" s="90"/>
      <c r="BU49" s="90"/>
      <c r="BV49" s="90"/>
      <c r="BW49" s="90"/>
      <c r="BX49" s="90"/>
      <c r="BY49" s="90"/>
      <c r="BZ49" s="90"/>
      <c r="CA49" s="90"/>
      <c r="CB49" s="90"/>
      <c r="CC49" s="90"/>
      <c r="CD49" s="90"/>
      <c r="CE49" s="90"/>
      <c r="CF49" s="90"/>
      <c r="CG49" s="90"/>
      <c r="CH49" s="90"/>
      <c r="CI49" s="90"/>
      <c r="CJ49" s="90"/>
      <c r="CK49" s="90"/>
      <c r="CL49" s="90"/>
      <c r="CM49" s="90"/>
      <c r="CN49" s="90"/>
      <c r="CO49" s="90"/>
      <c r="CP49" s="90"/>
      <c r="CQ49" s="90"/>
      <c r="CR49" s="90"/>
      <c r="CS49" s="90"/>
      <c r="CT49" s="90"/>
      <c r="CU49" s="90"/>
      <c r="CV49" s="90"/>
      <c r="CW49" s="90"/>
      <c r="CX49" s="90"/>
      <c r="CY49" s="91"/>
    </row>
    <row r="50" spans="1:103" x14ac:dyDescent="0.35">
      <c r="A50" s="7"/>
      <c r="B50" s="7"/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</row>
    <row r="51" spans="1:103" ht="15" thickBot="1" x14ac:dyDescent="0.4">
      <c r="A51" s="7"/>
      <c r="B51" s="7"/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</row>
    <row r="52" spans="1:103" ht="15" thickBot="1" x14ac:dyDescent="0.4">
      <c r="A52" s="7"/>
      <c r="B52" s="84"/>
      <c r="C52" s="85"/>
      <c r="D52" s="85"/>
      <c r="E52" s="85"/>
      <c r="F52" s="85"/>
      <c r="G52" s="85"/>
      <c r="H52" s="85"/>
      <c r="I52" s="85"/>
      <c r="J52" s="85"/>
      <c r="K52" s="85"/>
      <c r="L52" s="85"/>
      <c r="M52" s="85"/>
      <c r="N52" s="85"/>
      <c r="O52" s="85"/>
      <c r="P52" s="85"/>
      <c r="Q52" s="85"/>
      <c r="R52" s="85"/>
      <c r="S52" s="85"/>
      <c r="T52" s="85"/>
      <c r="U52" s="85"/>
      <c r="V52" s="85"/>
      <c r="W52" s="85"/>
      <c r="X52" s="85"/>
      <c r="Y52" s="85"/>
      <c r="Z52" s="85"/>
      <c r="AA52" s="85"/>
      <c r="AB52" s="85"/>
      <c r="AC52" s="85"/>
      <c r="AD52" s="85"/>
      <c r="AE52" s="85"/>
      <c r="AF52" s="85"/>
      <c r="AG52" s="85"/>
      <c r="AH52" s="85"/>
      <c r="AI52" s="85"/>
      <c r="AJ52" s="85"/>
      <c r="AK52" s="85"/>
      <c r="AL52" s="85"/>
      <c r="AM52" s="85"/>
      <c r="AN52" s="85"/>
      <c r="AO52" s="85"/>
      <c r="AP52" s="85"/>
      <c r="AQ52" s="85"/>
      <c r="AR52" s="85"/>
      <c r="AS52" s="85"/>
      <c r="AT52" s="85"/>
      <c r="AU52" s="85"/>
      <c r="AV52" s="85"/>
      <c r="AW52" s="85"/>
      <c r="AX52" s="85"/>
      <c r="AY52" s="86"/>
      <c r="BB52" s="84"/>
      <c r="BC52" s="85"/>
      <c r="BD52" s="85"/>
      <c r="BE52" s="85"/>
      <c r="BF52" s="85"/>
      <c r="BG52" s="85"/>
      <c r="BH52" s="85"/>
      <c r="BI52" s="85"/>
      <c r="BJ52" s="85"/>
      <c r="BK52" s="85"/>
      <c r="BL52" s="85"/>
      <c r="BM52" s="85"/>
      <c r="BN52" s="85"/>
      <c r="BO52" s="85"/>
      <c r="BP52" s="85"/>
      <c r="BQ52" s="85"/>
      <c r="BR52" s="85"/>
      <c r="BS52" s="85"/>
      <c r="BT52" s="85"/>
      <c r="BU52" s="85"/>
      <c r="BV52" s="85"/>
      <c r="BW52" s="85"/>
      <c r="BX52" s="85"/>
      <c r="BY52" s="85"/>
      <c r="BZ52" s="85"/>
      <c r="CA52" s="85"/>
      <c r="CB52" s="85"/>
      <c r="CC52" s="85"/>
      <c r="CD52" s="85"/>
      <c r="CE52" s="85"/>
      <c r="CF52" s="85"/>
      <c r="CG52" s="85"/>
      <c r="CH52" s="85"/>
      <c r="CI52" s="85"/>
      <c r="CJ52" s="85"/>
      <c r="CK52" s="85"/>
      <c r="CL52" s="85"/>
      <c r="CM52" s="85"/>
      <c r="CN52" s="85"/>
      <c r="CO52" s="85"/>
      <c r="CP52" s="85"/>
      <c r="CQ52" s="85"/>
      <c r="CR52" s="85"/>
      <c r="CS52" s="85"/>
      <c r="CT52" s="85"/>
      <c r="CU52" s="85"/>
      <c r="CV52" s="85"/>
      <c r="CW52" s="85"/>
      <c r="CX52" s="85"/>
      <c r="CY52" s="86"/>
    </row>
    <row r="53" spans="1:103" x14ac:dyDescent="0.35">
      <c r="A53" s="7"/>
      <c r="B53" s="87"/>
      <c r="C53" s="7"/>
      <c r="D53" s="7"/>
      <c r="E53" s="7"/>
      <c r="F53" s="7"/>
      <c r="G53" s="154" t="s">
        <v>107</v>
      </c>
      <c r="H53" s="155"/>
      <c r="I53" s="155"/>
      <c r="J53" s="155"/>
      <c r="K53" s="155"/>
      <c r="L53" s="155"/>
      <c r="M53" s="155"/>
      <c r="N53" s="155"/>
      <c r="O53" s="155"/>
      <c r="P53" s="155"/>
      <c r="Q53" s="155"/>
      <c r="R53" s="155"/>
      <c r="S53" s="155"/>
      <c r="T53" s="155"/>
      <c r="U53" s="155"/>
      <c r="V53" s="155"/>
      <c r="W53" s="155"/>
      <c r="X53" s="155"/>
      <c r="Y53" s="155"/>
      <c r="Z53" s="155"/>
      <c r="AA53" s="155"/>
      <c r="AB53" s="155"/>
      <c r="AC53" s="155"/>
      <c r="AD53" s="155"/>
      <c r="AE53" s="155"/>
      <c r="AF53" s="155"/>
      <c r="AG53" s="155"/>
      <c r="AH53" s="155"/>
      <c r="AI53" s="155"/>
      <c r="AJ53" s="155"/>
      <c r="AK53" s="155"/>
      <c r="AL53" s="155"/>
      <c r="AM53" s="155"/>
      <c r="AN53" s="155"/>
      <c r="AO53" s="155"/>
      <c r="AP53" s="155"/>
      <c r="AQ53" s="155"/>
      <c r="AR53" s="155"/>
      <c r="AS53" s="155"/>
      <c r="AT53" s="155"/>
      <c r="AU53" s="155"/>
      <c r="AV53" s="156"/>
      <c r="AW53" s="7"/>
      <c r="AX53" s="7"/>
      <c r="AY53" s="88"/>
      <c r="BB53" s="87"/>
      <c r="BC53" s="7"/>
      <c r="BD53" s="7"/>
      <c r="BE53" s="154" t="s">
        <v>108</v>
      </c>
      <c r="BF53" s="155"/>
      <c r="BG53" s="155"/>
      <c r="BH53" s="155"/>
      <c r="BI53" s="155"/>
      <c r="BJ53" s="155"/>
      <c r="BK53" s="155"/>
      <c r="BL53" s="155"/>
      <c r="BM53" s="155"/>
      <c r="BN53" s="155"/>
      <c r="BO53" s="155"/>
      <c r="BP53" s="155"/>
      <c r="BQ53" s="155"/>
      <c r="BR53" s="155"/>
      <c r="BS53" s="155"/>
      <c r="BT53" s="155"/>
      <c r="BU53" s="155"/>
      <c r="BV53" s="155"/>
      <c r="BW53" s="155"/>
      <c r="BX53" s="155"/>
      <c r="BY53" s="155"/>
      <c r="BZ53" s="155"/>
      <c r="CA53" s="155"/>
      <c r="CB53" s="155"/>
      <c r="CC53" s="155"/>
      <c r="CD53" s="155"/>
      <c r="CE53" s="155"/>
      <c r="CF53" s="155"/>
      <c r="CG53" s="155"/>
      <c r="CH53" s="155"/>
      <c r="CI53" s="155"/>
      <c r="CJ53" s="155"/>
      <c r="CK53" s="155"/>
      <c r="CL53" s="155"/>
      <c r="CM53" s="155"/>
      <c r="CN53" s="155"/>
      <c r="CO53" s="155"/>
      <c r="CP53" s="155"/>
      <c r="CQ53" s="155"/>
      <c r="CR53" s="155"/>
      <c r="CS53" s="155"/>
      <c r="CT53" s="156"/>
      <c r="CU53" s="7"/>
      <c r="CV53" s="7"/>
      <c r="CW53" s="7"/>
      <c r="CX53" s="7"/>
      <c r="CY53" s="88"/>
    </row>
    <row r="54" spans="1:103" ht="15" thickBot="1" x14ac:dyDescent="0.4">
      <c r="A54" s="7"/>
      <c r="B54" s="87"/>
      <c r="C54" s="7"/>
      <c r="D54" s="7"/>
      <c r="E54" s="7"/>
      <c r="F54" s="7"/>
      <c r="G54" s="157"/>
      <c r="H54" s="158"/>
      <c r="I54" s="158"/>
      <c r="J54" s="158"/>
      <c r="K54" s="158"/>
      <c r="L54" s="158"/>
      <c r="M54" s="158"/>
      <c r="N54" s="158"/>
      <c r="O54" s="158"/>
      <c r="P54" s="158"/>
      <c r="Q54" s="158"/>
      <c r="R54" s="158"/>
      <c r="S54" s="158"/>
      <c r="T54" s="158"/>
      <c r="U54" s="158"/>
      <c r="V54" s="158"/>
      <c r="W54" s="158"/>
      <c r="X54" s="158"/>
      <c r="Y54" s="158"/>
      <c r="Z54" s="158"/>
      <c r="AA54" s="158"/>
      <c r="AB54" s="158"/>
      <c r="AC54" s="158"/>
      <c r="AD54" s="158"/>
      <c r="AE54" s="158"/>
      <c r="AF54" s="158"/>
      <c r="AG54" s="158"/>
      <c r="AH54" s="158"/>
      <c r="AI54" s="158"/>
      <c r="AJ54" s="158"/>
      <c r="AK54" s="158"/>
      <c r="AL54" s="158"/>
      <c r="AM54" s="158"/>
      <c r="AN54" s="158"/>
      <c r="AO54" s="158"/>
      <c r="AP54" s="158"/>
      <c r="AQ54" s="158"/>
      <c r="AR54" s="158"/>
      <c r="AS54" s="158"/>
      <c r="AT54" s="158"/>
      <c r="AU54" s="158"/>
      <c r="AV54" s="159"/>
      <c r="AW54" s="7"/>
      <c r="AX54" s="7"/>
      <c r="AY54" s="88"/>
      <c r="BB54" s="87"/>
      <c r="BC54" s="7"/>
      <c r="BD54" s="7"/>
      <c r="BE54" s="157"/>
      <c r="BF54" s="158"/>
      <c r="BG54" s="158"/>
      <c r="BH54" s="158"/>
      <c r="BI54" s="158"/>
      <c r="BJ54" s="158"/>
      <c r="BK54" s="158"/>
      <c r="BL54" s="158"/>
      <c r="BM54" s="158"/>
      <c r="BN54" s="158"/>
      <c r="BO54" s="158"/>
      <c r="BP54" s="158"/>
      <c r="BQ54" s="158"/>
      <c r="BR54" s="158"/>
      <c r="BS54" s="158"/>
      <c r="BT54" s="158"/>
      <c r="BU54" s="158"/>
      <c r="BV54" s="158"/>
      <c r="BW54" s="158"/>
      <c r="BX54" s="158"/>
      <c r="BY54" s="158"/>
      <c r="BZ54" s="158"/>
      <c r="CA54" s="158"/>
      <c r="CB54" s="158"/>
      <c r="CC54" s="158"/>
      <c r="CD54" s="158"/>
      <c r="CE54" s="158"/>
      <c r="CF54" s="158"/>
      <c r="CG54" s="158"/>
      <c r="CH54" s="158"/>
      <c r="CI54" s="158"/>
      <c r="CJ54" s="158"/>
      <c r="CK54" s="158"/>
      <c r="CL54" s="158"/>
      <c r="CM54" s="158"/>
      <c r="CN54" s="158"/>
      <c r="CO54" s="158"/>
      <c r="CP54" s="158"/>
      <c r="CQ54" s="158"/>
      <c r="CR54" s="158"/>
      <c r="CS54" s="158"/>
      <c r="CT54" s="159"/>
      <c r="CU54" s="7"/>
      <c r="CV54" s="7"/>
      <c r="CW54" s="7"/>
      <c r="CX54" s="7"/>
      <c r="CY54" s="88"/>
    </row>
    <row r="55" spans="1:103" x14ac:dyDescent="0.35">
      <c r="A55" s="7"/>
      <c r="B55" s="87"/>
      <c r="C55" s="7"/>
      <c r="D55" s="7"/>
      <c r="E55" s="7"/>
      <c r="F55" s="7"/>
      <c r="G55" s="7"/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  <c r="AA55" s="7"/>
      <c r="AB55" s="7"/>
      <c r="AC55" s="7"/>
      <c r="AD55" s="7"/>
      <c r="AE55" s="7"/>
      <c r="AF55" s="7"/>
      <c r="AG55" s="7"/>
      <c r="AH55" s="7"/>
      <c r="AI55" s="7"/>
      <c r="AJ55" s="7"/>
      <c r="AK55" s="7"/>
      <c r="AL55" s="7"/>
      <c r="AM55" s="7"/>
      <c r="AN55" s="7"/>
      <c r="AO55" s="7"/>
      <c r="AP55" s="7"/>
      <c r="AQ55" s="7"/>
      <c r="AR55" s="7"/>
      <c r="AS55" s="7"/>
      <c r="AT55" s="7"/>
      <c r="AU55" s="7"/>
      <c r="AV55" s="7"/>
      <c r="AW55" s="7"/>
      <c r="AX55" s="7"/>
      <c r="AY55" s="88"/>
      <c r="BB55" s="87"/>
      <c r="BC55" s="7"/>
      <c r="BD55" s="7"/>
      <c r="BE55" s="7"/>
      <c r="BF55" s="7"/>
      <c r="BG55" s="7"/>
      <c r="BH55" s="7"/>
      <c r="BI55" s="7"/>
      <c r="BJ55" s="7"/>
      <c r="BK55" s="7"/>
      <c r="BL55" s="7"/>
      <c r="BM55" s="7"/>
      <c r="BN55" s="7"/>
      <c r="BO55" s="7"/>
      <c r="BP55" s="7"/>
      <c r="BQ55" s="7"/>
      <c r="BR55" s="7"/>
      <c r="BS55" s="7"/>
      <c r="BT55" s="7"/>
      <c r="BU55" s="7"/>
      <c r="BV55" s="7"/>
      <c r="BW55" s="7"/>
      <c r="BX55" s="7"/>
      <c r="BY55" s="7"/>
      <c r="BZ55" s="7"/>
      <c r="CA55" s="7"/>
      <c r="CB55" s="7"/>
      <c r="CC55" s="7"/>
      <c r="CD55" s="7"/>
      <c r="CE55" s="7"/>
      <c r="CF55" s="7"/>
      <c r="CG55" s="7"/>
      <c r="CH55" s="7"/>
      <c r="CI55" s="7"/>
      <c r="CJ55" s="7"/>
      <c r="CK55" s="7"/>
      <c r="CL55" s="7"/>
      <c r="CM55" s="7"/>
      <c r="CN55" s="7"/>
      <c r="CO55" s="7"/>
      <c r="CP55" s="7"/>
      <c r="CQ55" s="7"/>
      <c r="CR55" s="7"/>
      <c r="CS55" s="7"/>
      <c r="CT55" s="7"/>
      <c r="CU55" s="7"/>
      <c r="CV55" s="7"/>
      <c r="CW55" s="7"/>
      <c r="CX55" s="7"/>
      <c r="CY55" s="88"/>
    </row>
    <row r="56" spans="1:103" x14ac:dyDescent="0.35">
      <c r="A56" s="7"/>
      <c r="B56" s="87"/>
      <c r="C56" s="7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  <c r="AC56" s="7"/>
      <c r="AD56" s="7"/>
      <c r="AE56" s="7"/>
      <c r="AF56" s="7"/>
      <c r="AG56" s="7"/>
      <c r="AH56" s="7"/>
      <c r="AI56" s="7"/>
      <c r="AJ56" s="7"/>
      <c r="AK56" s="7"/>
      <c r="AL56" s="7"/>
      <c r="AM56" s="7"/>
      <c r="AN56" s="7"/>
      <c r="AO56" s="7"/>
      <c r="AP56" s="7"/>
      <c r="AQ56" s="7"/>
      <c r="AR56" s="7"/>
      <c r="AS56" s="7"/>
      <c r="AT56" s="7"/>
      <c r="AU56" s="7"/>
      <c r="AV56" s="7"/>
      <c r="AW56" s="7"/>
      <c r="AX56" s="7"/>
      <c r="AY56" s="88"/>
      <c r="BB56" s="87"/>
      <c r="BC56" s="7"/>
      <c r="BD56" s="7"/>
      <c r="BE56" s="7"/>
      <c r="BF56" s="7"/>
      <c r="BG56" s="7"/>
      <c r="BH56" s="7"/>
      <c r="BI56" s="7"/>
      <c r="BJ56" s="7"/>
      <c r="BK56" s="7"/>
      <c r="BL56" s="7"/>
      <c r="BM56" s="7"/>
      <c r="BN56" s="7"/>
      <c r="BO56" s="7"/>
      <c r="BP56" s="7"/>
      <c r="BQ56" s="7"/>
      <c r="BR56" s="7"/>
      <c r="BS56" s="7"/>
      <c r="BT56" s="7"/>
      <c r="BU56" s="7"/>
      <c r="BV56" s="7"/>
      <c r="BW56" s="7"/>
      <c r="BX56" s="7"/>
      <c r="BY56" s="7"/>
      <c r="BZ56" s="7"/>
      <c r="CA56" s="7"/>
      <c r="CB56" s="7"/>
      <c r="CC56" s="7"/>
      <c r="CD56" s="7"/>
      <c r="CE56" s="7"/>
      <c r="CF56" s="7"/>
      <c r="CG56" s="7"/>
      <c r="CH56" s="7"/>
      <c r="CI56" s="7"/>
      <c r="CJ56" s="7"/>
      <c r="CK56" s="7"/>
      <c r="CL56" s="7"/>
      <c r="CM56" s="7"/>
      <c r="CN56" s="7"/>
      <c r="CO56" s="7"/>
      <c r="CP56" s="7"/>
      <c r="CQ56" s="7"/>
      <c r="CR56" s="7"/>
      <c r="CS56" s="7"/>
      <c r="CT56" s="7"/>
      <c r="CU56" s="7"/>
      <c r="CV56" s="7"/>
      <c r="CW56" s="7"/>
      <c r="CX56" s="7"/>
      <c r="CY56" s="88"/>
    </row>
    <row r="57" spans="1:103" x14ac:dyDescent="0.35">
      <c r="A57" s="7"/>
      <c r="B57" s="87"/>
      <c r="C57" s="7"/>
      <c r="D57" s="7"/>
      <c r="E57" s="7"/>
      <c r="F57" s="7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  <c r="AA57" s="7"/>
      <c r="AB57" s="7"/>
      <c r="AC57" s="7"/>
      <c r="AD57" s="7"/>
      <c r="AE57" s="7"/>
      <c r="AF57" s="7"/>
      <c r="AG57" s="7"/>
      <c r="AH57" s="7"/>
      <c r="AI57" s="7"/>
      <c r="AJ57" s="7"/>
      <c r="AK57" s="7"/>
      <c r="AL57" s="7"/>
      <c r="AM57" s="7"/>
      <c r="AN57" s="7"/>
      <c r="AO57" s="7"/>
      <c r="AP57" s="7"/>
      <c r="AQ57" s="7"/>
      <c r="AR57" s="7"/>
      <c r="AS57" s="7"/>
      <c r="AT57" s="7"/>
      <c r="AU57" s="7"/>
      <c r="AV57" s="7"/>
      <c r="AW57" s="7"/>
      <c r="AX57" s="7"/>
      <c r="AY57" s="88"/>
      <c r="BB57" s="87"/>
      <c r="BC57" s="7"/>
      <c r="BD57" s="7"/>
      <c r="BE57" s="7"/>
      <c r="BF57" s="7"/>
      <c r="BG57" s="7"/>
      <c r="BH57" s="7"/>
      <c r="BI57" s="7"/>
      <c r="BJ57" s="7"/>
      <c r="BK57" s="7"/>
      <c r="BL57" s="7"/>
      <c r="BM57" s="7"/>
      <c r="BN57" s="7"/>
      <c r="BO57" s="7"/>
      <c r="BP57" s="7"/>
      <c r="BQ57" s="7"/>
      <c r="BR57" s="7"/>
      <c r="BS57" s="7"/>
      <c r="BT57" s="7"/>
      <c r="BU57" s="7"/>
      <c r="BV57" s="7"/>
      <c r="BW57" s="7"/>
      <c r="BX57" s="7"/>
      <c r="BY57" s="7"/>
      <c r="BZ57" s="7"/>
      <c r="CA57" s="7"/>
      <c r="CB57" s="7"/>
      <c r="CC57" s="7"/>
      <c r="CD57" s="7"/>
      <c r="CE57" s="7"/>
      <c r="CF57" s="7"/>
      <c r="CG57" s="7"/>
      <c r="CH57" s="7"/>
      <c r="CI57" s="7"/>
      <c r="CJ57" s="7"/>
      <c r="CK57" s="7"/>
      <c r="CL57" s="7"/>
      <c r="CM57" s="7"/>
      <c r="CN57" s="7"/>
      <c r="CO57" s="7"/>
      <c r="CP57" s="7"/>
      <c r="CQ57" s="7"/>
      <c r="CR57" s="7"/>
      <c r="CS57" s="7"/>
      <c r="CT57" s="7"/>
      <c r="CU57" s="7"/>
      <c r="CV57" s="7"/>
      <c r="CW57" s="7"/>
      <c r="CX57" s="7"/>
      <c r="CY57" s="88"/>
    </row>
    <row r="58" spans="1:103" x14ac:dyDescent="0.35">
      <c r="A58" s="7"/>
      <c r="B58" s="87"/>
      <c r="C58" s="7"/>
      <c r="D58" s="7"/>
      <c r="E58" s="7"/>
      <c r="F58" s="7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  <c r="AA58" s="7"/>
      <c r="AB58" s="7"/>
      <c r="AC58" s="7"/>
      <c r="AD58" s="7"/>
      <c r="AE58" s="7"/>
      <c r="AF58" s="7"/>
      <c r="AG58" s="7"/>
      <c r="AH58" s="7"/>
      <c r="AI58" s="7"/>
      <c r="AJ58" s="7"/>
      <c r="AK58" s="7"/>
      <c r="AL58" s="7"/>
      <c r="AM58" s="7"/>
      <c r="AN58" s="7"/>
      <c r="AO58" s="7"/>
      <c r="AP58" s="7"/>
      <c r="AQ58" s="7"/>
      <c r="AR58" s="7"/>
      <c r="AS58" s="7"/>
      <c r="AT58" s="7"/>
      <c r="AU58" s="7"/>
      <c r="AV58" s="7"/>
      <c r="AW58" s="7"/>
      <c r="AX58" s="7"/>
      <c r="AY58" s="88"/>
      <c r="BB58" s="87"/>
      <c r="BC58" s="7"/>
      <c r="BD58" s="7"/>
      <c r="BE58" s="7"/>
      <c r="BF58" s="7"/>
      <c r="BG58" s="7"/>
      <c r="BH58" s="7"/>
      <c r="BI58" s="7"/>
      <c r="BJ58" s="7"/>
      <c r="BK58" s="7"/>
      <c r="BL58" s="7"/>
      <c r="BM58" s="7"/>
      <c r="BN58" s="7"/>
      <c r="BO58" s="7"/>
      <c r="BP58" s="7"/>
      <c r="BQ58" s="7"/>
      <c r="BR58" s="7"/>
      <c r="BS58" s="7"/>
      <c r="BT58" s="7"/>
      <c r="BU58" s="7"/>
      <c r="BV58" s="7"/>
      <c r="BW58" s="7"/>
      <c r="BX58" s="7"/>
      <c r="BY58" s="7"/>
      <c r="BZ58" s="7"/>
      <c r="CA58" s="7"/>
      <c r="CB58" s="7"/>
      <c r="CC58" s="7"/>
      <c r="CD58" s="7"/>
      <c r="CE58" s="7"/>
      <c r="CF58" s="7"/>
      <c r="CG58" s="7"/>
      <c r="CH58" s="7"/>
      <c r="CI58" s="7"/>
      <c r="CJ58" s="7"/>
      <c r="CK58" s="7"/>
      <c r="CL58" s="7"/>
      <c r="CM58" s="7"/>
      <c r="CN58" s="7"/>
      <c r="CO58" s="7"/>
      <c r="CP58" s="7"/>
      <c r="CQ58" s="7"/>
      <c r="CR58" s="7"/>
      <c r="CS58" s="7"/>
      <c r="CT58" s="7"/>
      <c r="CU58" s="7"/>
      <c r="CV58" s="7"/>
      <c r="CW58" s="7"/>
      <c r="CX58" s="7"/>
      <c r="CY58" s="88"/>
    </row>
    <row r="59" spans="1:103" x14ac:dyDescent="0.35">
      <c r="A59" s="7"/>
      <c r="B59" s="8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  <c r="AA59" s="7"/>
      <c r="AB59" s="7"/>
      <c r="AC59" s="7"/>
      <c r="AD59" s="7"/>
      <c r="AE59" s="7"/>
      <c r="AF59" s="7"/>
      <c r="AG59" s="7"/>
      <c r="AH59" s="7"/>
      <c r="AI59" s="7"/>
      <c r="AJ59" s="7"/>
      <c r="AK59" s="7"/>
      <c r="AL59" s="7"/>
      <c r="AM59" s="7"/>
      <c r="AN59" s="7"/>
      <c r="AO59" s="7"/>
      <c r="AP59" s="7"/>
      <c r="AQ59" s="7"/>
      <c r="AR59" s="7"/>
      <c r="AS59" s="7"/>
      <c r="AT59" s="7"/>
      <c r="AU59" s="7"/>
      <c r="AV59" s="7"/>
      <c r="AW59" s="7"/>
      <c r="AX59" s="7"/>
      <c r="AY59" s="88"/>
      <c r="BB59" s="87"/>
      <c r="BC59" s="7"/>
      <c r="BD59" s="7"/>
      <c r="BE59" s="7"/>
      <c r="BF59" s="7"/>
      <c r="BG59" s="7"/>
      <c r="BH59" s="7"/>
      <c r="BI59" s="7"/>
      <c r="BJ59" s="7"/>
      <c r="BK59" s="7"/>
      <c r="BL59" s="7"/>
      <c r="BM59" s="7"/>
      <c r="BN59" s="7"/>
      <c r="BO59" s="7"/>
      <c r="BP59" s="7"/>
      <c r="BQ59" s="7"/>
      <c r="BR59" s="7"/>
      <c r="BS59" s="7"/>
      <c r="BT59" s="7"/>
      <c r="BU59" s="7"/>
      <c r="BV59" s="7"/>
      <c r="BW59" s="7"/>
      <c r="BX59" s="7"/>
      <c r="BY59" s="7"/>
      <c r="BZ59" s="7"/>
      <c r="CA59" s="7"/>
      <c r="CB59" s="7"/>
      <c r="CC59" s="7"/>
      <c r="CD59" s="7"/>
      <c r="CE59" s="7"/>
      <c r="CF59" s="7"/>
      <c r="CG59" s="7"/>
      <c r="CH59" s="7"/>
      <c r="CI59" s="7"/>
      <c r="CJ59" s="7"/>
      <c r="CK59" s="7"/>
      <c r="CL59" s="7"/>
      <c r="CM59" s="7"/>
      <c r="CN59" s="7"/>
      <c r="CO59" s="7"/>
      <c r="CP59" s="7"/>
      <c r="CQ59" s="7"/>
      <c r="CR59" s="7"/>
      <c r="CS59" s="7"/>
      <c r="CT59" s="7"/>
      <c r="CU59" s="7"/>
      <c r="CV59" s="7"/>
      <c r="CW59" s="7"/>
      <c r="CX59" s="7"/>
      <c r="CY59" s="88"/>
    </row>
    <row r="60" spans="1:103" x14ac:dyDescent="0.35">
      <c r="A60" s="7"/>
      <c r="B60" s="87"/>
      <c r="C60" s="7"/>
      <c r="D60" s="7"/>
      <c r="E60" s="7"/>
      <c r="F60" s="7"/>
      <c r="G60" s="7"/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  <c r="AA60" s="7"/>
      <c r="AB60" s="7"/>
      <c r="AC60" s="7"/>
      <c r="AD60" s="7"/>
      <c r="AE60" s="7"/>
      <c r="AF60" s="7"/>
      <c r="AG60" s="7"/>
      <c r="AH60" s="7"/>
      <c r="AI60" s="7"/>
      <c r="AJ60" s="7"/>
      <c r="AK60" s="7"/>
      <c r="AL60" s="7"/>
      <c r="AM60" s="7"/>
      <c r="AN60" s="7"/>
      <c r="AO60" s="7"/>
      <c r="AP60" s="7"/>
      <c r="AQ60" s="7"/>
      <c r="AR60" s="7"/>
      <c r="AS60" s="7"/>
      <c r="AT60" s="7"/>
      <c r="AU60" s="7"/>
      <c r="AV60" s="7"/>
      <c r="AW60" s="7"/>
      <c r="AX60" s="7"/>
      <c r="AY60" s="88"/>
      <c r="BB60" s="87"/>
      <c r="BC60" s="7"/>
      <c r="BD60" s="7"/>
      <c r="BE60" s="7"/>
      <c r="BF60" s="7"/>
      <c r="BG60" s="7"/>
      <c r="BH60" s="7"/>
      <c r="BI60" s="7"/>
      <c r="BJ60" s="7"/>
      <c r="BK60" s="7"/>
      <c r="BL60" s="7"/>
      <c r="BM60" s="7"/>
      <c r="BN60" s="7"/>
      <c r="BO60" s="7"/>
      <c r="BP60" s="7"/>
      <c r="BQ60" s="7"/>
      <c r="BR60" s="7"/>
      <c r="BS60" s="7"/>
      <c r="BT60" s="7"/>
      <c r="BU60" s="7"/>
      <c r="BV60" s="7"/>
      <c r="BW60" s="7"/>
      <c r="BX60" s="7"/>
      <c r="BY60" s="7"/>
      <c r="BZ60" s="7"/>
      <c r="CA60" s="7"/>
      <c r="CB60" s="7"/>
      <c r="CC60" s="7"/>
      <c r="CD60" s="7"/>
      <c r="CE60" s="7"/>
      <c r="CF60" s="7"/>
      <c r="CG60" s="7"/>
      <c r="CH60" s="7"/>
      <c r="CI60" s="7"/>
      <c r="CJ60" s="7"/>
      <c r="CK60" s="7"/>
      <c r="CL60" s="7"/>
      <c r="CM60" s="7"/>
      <c r="CN60" s="7"/>
      <c r="CO60" s="7"/>
      <c r="CP60" s="7"/>
      <c r="CQ60" s="7"/>
      <c r="CR60" s="7"/>
      <c r="CS60" s="7"/>
      <c r="CT60" s="7"/>
      <c r="CU60" s="7"/>
      <c r="CV60" s="7"/>
      <c r="CW60" s="7"/>
      <c r="CX60" s="7"/>
      <c r="CY60" s="88"/>
    </row>
    <row r="61" spans="1:103" x14ac:dyDescent="0.35">
      <c r="A61" s="7"/>
      <c r="B61" s="87"/>
      <c r="C61" s="7"/>
      <c r="D61" s="7"/>
      <c r="E61" s="7"/>
      <c r="F61" s="7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  <c r="AA61" s="7"/>
      <c r="AB61" s="7"/>
      <c r="AC61" s="7"/>
      <c r="AD61" s="7"/>
      <c r="AE61" s="7"/>
      <c r="AF61" s="7"/>
      <c r="AG61" s="7"/>
      <c r="AH61" s="7"/>
      <c r="AI61" s="7"/>
      <c r="AJ61" s="7"/>
      <c r="AK61" s="7"/>
      <c r="AL61" s="7"/>
      <c r="AM61" s="7"/>
      <c r="AN61" s="7"/>
      <c r="AO61" s="7"/>
      <c r="AP61" s="7"/>
      <c r="AQ61" s="7"/>
      <c r="AR61" s="7"/>
      <c r="AS61" s="7"/>
      <c r="AT61" s="7"/>
      <c r="AU61" s="7"/>
      <c r="AV61" s="7"/>
      <c r="AW61" s="7"/>
      <c r="AX61" s="7"/>
      <c r="AY61" s="88"/>
      <c r="BB61" s="87"/>
      <c r="BC61" s="7"/>
      <c r="BD61" s="7"/>
      <c r="BE61" s="7"/>
      <c r="BF61" s="7"/>
      <c r="BG61" s="7"/>
      <c r="BH61" s="7"/>
      <c r="BI61" s="7"/>
      <c r="BJ61" s="7"/>
      <c r="BK61" s="7"/>
      <c r="BL61" s="7"/>
      <c r="BM61" s="7"/>
      <c r="BN61" s="7"/>
      <c r="BO61" s="7"/>
      <c r="BP61" s="7"/>
      <c r="BQ61" s="7"/>
      <c r="BR61" s="7"/>
      <c r="BS61" s="7"/>
      <c r="BT61" s="7"/>
      <c r="BU61" s="7"/>
      <c r="BV61" s="7"/>
      <c r="BW61" s="7"/>
      <c r="BX61" s="7"/>
      <c r="BY61" s="7"/>
      <c r="BZ61" s="7"/>
      <c r="CA61" s="7"/>
      <c r="CB61" s="7"/>
      <c r="CC61" s="7"/>
      <c r="CD61" s="7"/>
      <c r="CE61" s="7"/>
      <c r="CF61" s="7"/>
      <c r="CG61" s="7"/>
      <c r="CH61" s="7"/>
      <c r="CI61" s="7"/>
      <c r="CJ61" s="7"/>
      <c r="CK61" s="7"/>
      <c r="CL61" s="7"/>
      <c r="CM61" s="7"/>
      <c r="CN61" s="7"/>
      <c r="CO61" s="7"/>
      <c r="CP61" s="7"/>
      <c r="CQ61" s="7"/>
      <c r="CR61" s="7"/>
      <c r="CS61" s="7"/>
      <c r="CT61" s="7"/>
      <c r="CU61" s="7"/>
      <c r="CV61" s="7"/>
      <c r="CW61" s="7"/>
      <c r="CX61" s="7"/>
      <c r="CY61" s="88"/>
    </row>
    <row r="62" spans="1:103" x14ac:dyDescent="0.35">
      <c r="A62" s="7"/>
      <c r="B62" s="87"/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  <c r="AA62" s="7"/>
      <c r="AB62" s="7"/>
      <c r="AC62" s="7"/>
      <c r="AD62" s="7"/>
      <c r="AE62" s="7"/>
      <c r="AF62" s="7"/>
      <c r="AG62" s="7"/>
      <c r="AH62" s="7"/>
      <c r="AI62" s="7"/>
      <c r="AJ62" s="7"/>
      <c r="AK62" s="7"/>
      <c r="AL62" s="7"/>
      <c r="AM62" s="7"/>
      <c r="AN62" s="7"/>
      <c r="AO62" s="7"/>
      <c r="AP62" s="7"/>
      <c r="AQ62" s="7"/>
      <c r="AR62" s="7"/>
      <c r="AS62" s="7"/>
      <c r="AT62" s="7"/>
      <c r="AU62" s="7"/>
      <c r="AV62" s="7"/>
      <c r="AW62" s="7"/>
      <c r="AX62" s="7"/>
      <c r="AY62" s="88"/>
      <c r="BB62" s="87"/>
      <c r="BC62" s="7"/>
      <c r="BD62" s="7"/>
      <c r="BE62" s="7"/>
      <c r="BF62" s="7"/>
      <c r="BG62" s="7"/>
      <c r="BH62" s="7"/>
      <c r="BI62" s="7"/>
      <c r="BJ62" s="7"/>
      <c r="BK62" s="7"/>
      <c r="BL62" s="7"/>
      <c r="BM62" s="7"/>
      <c r="BN62" s="7"/>
      <c r="BO62" s="7"/>
      <c r="BP62" s="7"/>
      <c r="BQ62" s="7"/>
      <c r="BR62" s="7"/>
      <c r="BS62" s="7"/>
      <c r="BT62" s="7"/>
      <c r="BU62" s="7"/>
      <c r="BV62" s="7"/>
      <c r="BW62" s="7"/>
      <c r="BX62" s="7"/>
      <c r="BY62" s="7"/>
      <c r="BZ62" s="7"/>
      <c r="CA62" s="7"/>
      <c r="CB62" s="7"/>
      <c r="CC62" s="7"/>
      <c r="CD62" s="7"/>
      <c r="CE62" s="7"/>
      <c r="CF62" s="7"/>
      <c r="CG62" s="7"/>
      <c r="CH62" s="7"/>
      <c r="CI62" s="7"/>
      <c r="CJ62" s="7"/>
      <c r="CK62" s="7"/>
      <c r="CL62" s="7"/>
      <c r="CM62" s="7"/>
      <c r="CN62" s="7"/>
      <c r="CO62" s="7"/>
      <c r="CP62" s="7"/>
      <c r="CQ62" s="7"/>
      <c r="CR62" s="7"/>
      <c r="CS62" s="7"/>
      <c r="CT62" s="7"/>
      <c r="CU62" s="7"/>
      <c r="CV62" s="7"/>
      <c r="CW62" s="7"/>
      <c r="CX62" s="7"/>
      <c r="CY62" s="88"/>
    </row>
    <row r="63" spans="1:103" x14ac:dyDescent="0.35">
      <c r="A63" s="7"/>
      <c r="B63" s="87"/>
      <c r="C63" s="7"/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  <c r="AA63" s="7"/>
      <c r="AB63" s="7"/>
      <c r="AC63" s="7"/>
      <c r="AD63" s="7"/>
      <c r="AE63" s="7"/>
      <c r="AF63" s="7"/>
      <c r="AG63" s="7"/>
      <c r="AH63" s="7"/>
      <c r="AI63" s="7"/>
      <c r="AJ63" s="7"/>
      <c r="AK63" s="7"/>
      <c r="AL63" s="7"/>
      <c r="AM63" s="7"/>
      <c r="AN63" s="7"/>
      <c r="AO63" s="7"/>
      <c r="AP63" s="7"/>
      <c r="AQ63" s="7"/>
      <c r="AR63" s="7"/>
      <c r="AS63" s="7"/>
      <c r="AT63" s="7"/>
      <c r="AU63" s="7"/>
      <c r="AV63" s="7"/>
      <c r="AW63" s="7"/>
      <c r="AX63" s="7"/>
      <c r="AY63" s="88"/>
      <c r="BB63" s="87"/>
      <c r="BC63" s="7"/>
      <c r="BD63" s="7"/>
      <c r="BE63" s="7"/>
      <c r="BF63" s="7"/>
      <c r="BG63" s="7"/>
      <c r="BH63" s="7"/>
      <c r="BI63" s="7"/>
      <c r="BJ63" s="7"/>
      <c r="BK63" s="7"/>
      <c r="BL63" s="7"/>
      <c r="BM63" s="7"/>
      <c r="BN63" s="7"/>
      <c r="BO63" s="7"/>
      <c r="BP63" s="7"/>
      <c r="BQ63" s="7"/>
      <c r="BR63" s="7"/>
      <c r="BS63" s="7"/>
      <c r="BT63" s="7"/>
      <c r="BU63" s="7"/>
      <c r="BV63" s="7"/>
      <c r="BW63" s="7"/>
      <c r="BX63" s="7"/>
      <c r="BY63" s="7"/>
      <c r="BZ63" s="7"/>
      <c r="CA63" s="7"/>
      <c r="CB63" s="7"/>
      <c r="CC63" s="7"/>
      <c r="CD63" s="7"/>
      <c r="CE63" s="7"/>
      <c r="CF63" s="7"/>
      <c r="CG63" s="7"/>
      <c r="CH63" s="7"/>
      <c r="CI63" s="7"/>
      <c r="CJ63" s="7"/>
      <c r="CK63" s="7"/>
      <c r="CL63" s="7"/>
      <c r="CM63" s="7"/>
      <c r="CN63" s="7"/>
      <c r="CO63" s="7"/>
      <c r="CP63" s="7"/>
      <c r="CQ63" s="7"/>
      <c r="CR63" s="7"/>
      <c r="CS63" s="7"/>
      <c r="CT63" s="7"/>
      <c r="CU63" s="7"/>
      <c r="CV63" s="7"/>
      <c r="CW63" s="7"/>
      <c r="CX63" s="7"/>
      <c r="CY63" s="88"/>
    </row>
    <row r="64" spans="1:103" x14ac:dyDescent="0.35">
      <c r="A64" s="7"/>
      <c r="B64" s="87"/>
      <c r="C64" s="7"/>
      <c r="D64" s="7"/>
      <c r="E64" s="7"/>
      <c r="F64" s="7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  <c r="AA64" s="7"/>
      <c r="AB64" s="7"/>
      <c r="AC64" s="7"/>
      <c r="AD64" s="7"/>
      <c r="AE64" s="7"/>
      <c r="AF64" s="7"/>
      <c r="AG64" s="7"/>
      <c r="AH64" s="7"/>
      <c r="AI64" s="7"/>
      <c r="AJ64" s="7"/>
      <c r="AK64" s="7"/>
      <c r="AL64" s="7"/>
      <c r="AM64" s="7"/>
      <c r="AN64" s="7"/>
      <c r="AO64" s="7"/>
      <c r="AP64" s="7"/>
      <c r="AQ64" s="7"/>
      <c r="AR64" s="7"/>
      <c r="AS64" s="7"/>
      <c r="AT64" s="7"/>
      <c r="AU64" s="7"/>
      <c r="AV64" s="7"/>
      <c r="AW64" s="7"/>
      <c r="AX64" s="7"/>
      <c r="AY64" s="88"/>
      <c r="BB64" s="87"/>
      <c r="BC64" s="7"/>
      <c r="BD64" s="7"/>
      <c r="BE64" s="7"/>
      <c r="BF64" s="7"/>
      <c r="BG64" s="7"/>
      <c r="BH64" s="7"/>
      <c r="BI64" s="7"/>
      <c r="BJ64" s="7"/>
      <c r="BK64" s="7"/>
      <c r="BL64" s="7"/>
      <c r="BM64" s="7"/>
      <c r="BN64" s="7"/>
      <c r="BO64" s="7"/>
      <c r="BP64" s="7"/>
      <c r="BQ64" s="7"/>
      <c r="BR64" s="7"/>
      <c r="BS64" s="7"/>
      <c r="BT64" s="7"/>
      <c r="BU64" s="7"/>
      <c r="BV64" s="7"/>
      <c r="BW64" s="7"/>
      <c r="BX64" s="7"/>
      <c r="BY64" s="7"/>
      <c r="BZ64" s="7"/>
      <c r="CA64" s="7"/>
      <c r="CB64" s="7"/>
      <c r="CC64" s="7"/>
      <c r="CD64" s="7"/>
      <c r="CE64" s="7"/>
      <c r="CF64" s="7"/>
      <c r="CG64" s="7"/>
      <c r="CH64" s="7"/>
      <c r="CI64" s="7"/>
      <c r="CJ64" s="7"/>
      <c r="CK64" s="7"/>
      <c r="CL64" s="7"/>
      <c r="CM64" s="7"/>
      <c r="CN64" s="7"/>
      <c r="CO64" s="7"/>
      <c r="CP64" s="7"/>
      <c r="CQ64" s="7"/>
      <c r="CR64" s="7"/>
      <c r="CS64" s="7"/>
      <c r="CT64" s="7"/>
      <c r="CU64" s="7"/>
      <c r="CV64" s="7"/>
      <c r="CW64" s="7"/>
      <c r="CX64" s="7"/>
      <c r="CY64" s="88"/>
    </row>
    <row r="65" spans="1:103" x14ac:dyDescent="0.35">
      <c r="A65" s="7"/>
      <c r="B65" s="87"/>
      <c r="C65" s="7"/>
      <c r="D65" s="7"/>
      <c r="E65" s="7"/>
      <c r="F65" s="7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Z65" s="7"/>
      <c r="AA65" s="7"/>
      <c r="AB65" s="7"/>
      <c r="AC65" s="7"/>
      <c r="AD65" s="7"/>
      <c r="AE65" s="7"/>
      <c r="AF65" s="7"/>
      <c r="AG65" s="7"/>
      <c r="AH65" s="7"/>
      <c r="AI65" s="7"/>
      <c r="AJ65" s="7"/>
      <c r="AK65" s="7"/>
      <c r="AL65" s="7"/>
      <c r="AM65" s="7"/>
      <c r="AN65" s="7"/>
      <c r="AO65" s="7"/>
      <c r="AP65" s="7"/>
      <c r="AQ65" s="7"/>
      <c r="AR65" s="7"/>
      <c r="AS65" s="7"/>
      <c r="AT65" s="7"/>
      <c r="AU65" s="7"/>
      <c r="AV65" s="7"/>
      <c r="AW65" s="7"/>
      <c r="AX65" s="7"/>
      <c r="AY65" s="88"/>
      <c r="BB65" s="87"/>
      <c r="BC65" s="7"/>
      <c r="BD65" s="7"/>
      <c r="BE65" s="7"/>
      <c r="BF65" s="7"/>
      <c r="BG65" s="7"/>
      <c r="BH65" s="7"/>
      <c r="BI65" s="7"/>
      <c r="BJ65" s="7"/>
      <c r="BK65" s="7"/>
      <c r="BL65" s="7"/>
      <c r="BM65" s="7"/>
      <c r="BN65" s="7"/>
      <c r="BO65" s="7"/>
      <c r="BP65" s="7"/>
      <c r="BQ65" s="7"/>
      <c r="BR65" s="7"/>
      <c r="BS65" s="7"/>
      <c r="BT65" s="7"/>
      <c r="BU65" s="7"/>
      <c r="BV65" s="7"/>
      <c r="BW65" s="7"/>
      <c r="BX65" s="7"/>
      <c r="BY65" s="7"/>
      <c r="BZ65" s="7"/>
      <c r="CA65" s="7"/>
      <c r="CB65" s="7"/>
      <c r="CC65" s="7"/>
      <c r="CD65" s="7"/>
      <c r="CE65" s="7"/>
      <c r="CF65" s="7"/>
      <c r="CG65" s="7"/>
      <c r="CH65" s="7"/>
      <c r="CI65" s="7"/>
      <c r="CJ65" s="7"/>
      <c r="CK65" s="7"/>
      <c r="CL65" s="7"/>
      <c r="CM65" s="7"/>
      <c r="CN65" s="7"/>
      <c r="CO65" s="7"/>
      <c r="CP65" s="7"/>
      <c r="CQ65" s="7"/>
      <c r="CR65" s="7"/>
      <c r="CS65" s="7"/>
      <c r="CT65" s="7"/>
      <c r="CU65" s="7"/>
      <c r="CV65" s="7"/>
      <c r="CW65" s="7"/>
      <c r="CX65" s="7"/>
      <c r="CY65" s="88"/>
    </row>
    <row r="66" spans="1:103" x14ac:dyDescent="0.35">
      <c r="A66" s="7"/>
      <c r="B66" s="87"/>
      <c r="C66" s="7"/>
      <c r="D66" s="7"/>
      <c r="E66" s="7"/>
      <c r="F66" s="7"/>
      <c r="G66" s="7"/>
      <c r="H66" s="7"/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Z66" s="7"/>
      <c r="AA66" s="7"/>
      <c r="AB66" s="7"/>
      <c r="AC66" s="7"/>
      <c r="AD66" s="7"/>
      <c r="AE66" s="7"/>
      <c r="AF66" s="7"/>
      <c r="AG66" s="7"/>
      <c r="AH66" s="7"/>
      <c r="AI66" s="7"/>
      <c r="AJ66" s="7"/>
      <c r="AK66" s="7"/>
      <c r="AL66" s="7"/>
      <c r="AM66" s="7"/>
      <c r="AN66" s="7"/>
      <c r="AO66" s="7"/>
      <c r="AP66" s="7"/>
      <c r="AQ66" s="7"/>
      <c r="AR66" s="7"/>
      <c r="AS66" s="7"/>
      <c r="AT66" s="7"/>
      <c r="AU66" s="7"/>
      <c r="AV66" s="7"/>
      <c r="AW66" s="7"/>
      <c r="AX66" s="7"/>
      <c r="AY66" s="88"/>
      <c r="BB66" s="87"/>
      <c r="BC66" s="7"/>
      <c r="BD66" s="7"/>
      <c r="BE66" s="7"/>
      <c r="BF66" s="7"/>
      <c r="BG66" s="7"/>
      <c r="BH66" s="7"/>
      <c r="BI66" s="7"/>
      <c r="BJ66" s="7"/>
      <c r="BK66" s="7"/>
      <c r="BL66" s="7"/>
      <c r="BM66" s="7"/>
      <c r="BN66" s="7"/>
      <c r="BO66" s="7"/>
      <c r="BP66" s="7"/>
      <c r="BQ66" s="7"/>
      <c r="BR66" s="7"/>
      <c r="BS66" s="7"/>
      <c r="BT66" s="7"/>
      <c r="BU66" s="7"/>
      <c r="BV66" s="7"/>
      <c r="BW66" s="7"/>
      <c r="BX66" s="7"/>
      <c r="BY66" s="7"/>
      <c r="BZ66" s="7"/>
      <c r="CA66" s="7"/>
      <c r="CB66" s="7"/>
      <c r="CC66" s="7"/>
      <c r="CD66" s="7"/>
      <c r="CE66" s="7"/>
      <c r="CF66" s="7"/>
      <c r="CG66" s="7"/>
      <c r="CH66" s="7"/>
      <c r="CI66" s="7"/>
      <c r="CJ66" s="7"/>
      <c r="CK66" s="7"/>
      <c r="CL66" s="7"/>
      <c r="CM66" s="7"/>
      <c r="CN66" s="7"/>
      <c r="CO66" s="7"/>
      <c r="CP66" s="7"/>
      <c r="CQ66" s="7"/>
      <c r="CR66" s="7"/>
      <c r="CS66" s="7"/>
      <c r="CT66" s="7"/>
      <c r="CU66" s="7"/>
      <c r="CV66" s="7"/>
      <c r="CW66" s="7"/>
      <c r="CX66" s="7"/>
      <c r="CY66" s="88"/>
    </row>
    <row r="67" spans="1:103" x14ac:dyDescent="0.35">
      <c r="A67" s="7"/>
      <c r="B67" s="87"/>
      <c r="C67" s="7"/>
      <c r="D67" s="7"/>
      <c r="E67" s="7"/>
      <c r="F67" s="7"/>
      <c r="G67" s="7"/>
      <c r="H67" s="7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  <c r="AA67" s="7"/>
      <c r="AB67" s="7"/>
      <c r="AC67" s="7"/>
      <c r="AD67" s="7"/>
      <c r="AE67" s="7"/>
      <c r="AF67" s="7"/>
      <c r="AG67" s="7"/>
      <c r="AH67" s="7"/>
      <c r="AI67" s="7"/>
      <c r="AJ67" s="7"/>
      <c r="AK67" s="7"/>
      <c r="AL67" s="7"/>
      <c r="AM67" s="7"/>
      <c r="AN67" s="7"/>
      <c r="AO67" s="7"/>
      <c r="AP67" s="7"/>
      <c r="AQ67" s="7"/>
      <c r="AR67" s="7"/>
      <c r="AS67" s="7"/>
      <c r="AT67" s="7"/>
      <c r="AU67" s="7"/>
      <c r="AV67" s="7"/>
      <c r="AW67" s="7"/>
      <c r="AX67" s="7"/>
      <c r="AY67" s="88"/>
      <c r="BB67" s="87"/>
      <c r="BC67" s="7"/>
      <c r="BD67" s="7"/>
      <c r="BE67" s="7"/>
      <c r="BF67" s="7"/>
      <c r="BG67" s="7"/>
      <c r="BH67" s="7"/>
      <c r="BI67" s="7"/>
      <c r="BJ67" s="7"/>
      <c r="BK67" s="7"/>
      <c r="BL67" s="7"/>
      <c r="BM67" s="7"/>
      <c r="BN67" s="7"/>
      <c r="BO67" s="7"/>
      <c r="BP67" s="7"/>
      <c r="BQ67" s="7"/>
      <c r="BR67" s="7"/>
      <c r="BS67" s="7"/>
      <c r="BT67" s="7"/>
      <c r="BU67" s="7"/>
      <c r="BV67" s="7"/>
      <c r="BW67" s="7"/>
      <c r="BX67" s="7"/>
      <c r="BY67" s="7"/>
      <c r="BZ67" s="7"/>
      <c r="CA67" s="7"/>
      <c r="CB67" s="7"/>
      <c r="CC67" s="7"/>
      <c r="CD67" s="7"/>
      <c r="CE67" s="7"/>
      <c r="CF67" s="7"/>
      <c r="CG67" s="7"/>
      <c r="CH67" s="7"/>
      <c r="CI67" s="7"/>
      <c r="CJ67" s="7"/>
      <c r="CK67" s="7"/>
      <c r="CL67" s="7"/>
      <c r="CM67" s="7"/>
      <c r="CN67" s="7"/>
      <c r="CO67" s="7"/>
      <c r="CP67" s="7"/>
      <c r="CQ67" s="7"/>
      <c r="CR67" s="7"/>
      <c r="CS67" s="7"/>
      <c r="CT67" s="7"/>
      <c r="CU67" s="7"/>
      <c r="CV67" s="7"/>
      <c r="CW67" s="7"/>
      <c r="CX67" s="7"/>
      <c r="CY67" s="88"/>
    </row>
    <row r="68" spans="1:103" x14ac:dyDescent="0.35">
      <c r="A68" s="7"/>
      <c r="B68" s="87"/>
      <c r="C68" s="7"/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  <c r="Z68" s="7"/>
      <c r="AA68" s="7"/>
      <c r="AB68" s="7"/>
      <c r="AC68" s="7"/>
      <c r="AD68" s="7"/>
      <c r="AE68" s="7"/>
      <c r="AF68" s="7"/>
      <c r="AG68" s="7"/>
      <c r="AH68" s="7"/>
      <c r="AI68" s="7"/>
      <c r="AJ68" s="7"/>
      <c r="AK68" s="7"/>
      <c r="AL68" s="7"/>
      <c r="AM68" s="7"/>
      <c r="AN68" s="7"/>
      <c r="AO68" s="7"/>
      <c r="AP68" s="7"/>
      <c r="AQ68" s="7"/>
      <c r="AR68" s="7"/>
      <c r="AS68" s="7"/>
      <c r="AT68" s="7"/>
      <c r="AU68" s="7"/>
      <c r="AV68" s="7"/>
      <c r="AW68" s="7"/>
      <c r="AX68" s="7"/>
      <c r="AY68" s="88"/>
      <c r="BB68" s="87"/>
      <c r="BC68" s="7"/>
      <c r="BD68" s="7"/>
      <c r="BE68" s="7"/>
      <c r="BF68" s="7"/>
      <c r="BG68" s="7"/>
      <c r="BH68" s="7"/>
      <c r="BI68" s="7"/>
      <c r="BJ68" s="7"/>
      <c r="BK68" s="7"/>
      <c r="BL68" s="7"/>
      <c r="BM68" s="7"/>
      <c r="BN68" s="7"/>
      <c r="BO68" s="7"/>
      <c r="BP68" s="7"/>
      <c r="BQ68" s="7"/>
      <c r="BR68" s="7"/>
      <c r="BS68" s="7"/>
      <c r="BT68" s="7"/>
      <c r="BU68" s="7"/>
      <c r="BV68" s="7"/>
      <c r="BW68" s="7"/>
      <c r="BX68" s="7"/>
      <c r="BY68" s="7"/>
      <c r="BZ68" s="7"/>
      <c r="CA68" s="7"/>
      <c r="CB68" s="7"/>
      <c r="CC68" s="7"/>
      <c r="CD68" s="7"/>
      <c r="CE68" s="7"/>
      <c r="CF68" s="7"/>
      <c r="CG68" s="7"/>
      <c r="CH68" s="7"/>
      <c r="CI68" s="7"/>
      <c r="CJ68" s="7"/>
      <c r="CK68" s="7"/>
      <c r="CL68" s="7"/>
      <c r="CM68" s="7"/>
      <c r="CN68" s="7"/>
      <c r="CO68" s="7"/>
      <c r="CP68" s="7"/>
      <c r="CQ68" s="7"/>
      <c r="CR68" s="7"/>
      <c r="CS68" s="7"/>
      <c r="CT68" s="7"/>
      <c r="CU68" s="7"/>
      <c r="CV68" s="7"/>
      <c r="CW68" s="7"/>
      <c r="CX68" s="7"/>
      <c r="CY68" s="88"/>
    </row>
    <row r="69" spans="1:103" x14ac:dyDescent="0.35">
      <c r="A69" s="7"/>
      <c r="B69" s="87"/>
      <c r="C69" s="7"/>
      <c r="D69" s="7"/>
      <c r="E69" s="7"/>
      <c r="F69" s="7"/>
      <c r="G69" s="7"/>
      <c r="H69" s="7"/>
      <c r="I69" s="7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  <c r="AA69" s="7"/>
      <c r="AB69" s="7"/>
      <c r="AC69" s="7"/>
      <c r="AD69" s="7"/>
      <c r="AE69" s="7"/>
      <c r="AF69" s="7"/>
      <c r="AG69" s="7"/>
      <c r="AH69" s="7"/>
      <c r="AI69" s="7"/>
      <c r="AJ69" s="7"/>
      <c r="AK69" s="7"/>
      <c r="AL69" s="7"/>
      <c r="AM69" s="7"/>
      <c r="AN69" s="7"/>
      <c r="AO69" s="7"/>
      <c r="AP69" s="7"/>
      <c r="AQ69" s="7"/>
      <c r="AR69" s="7"/>
      <c r="AS69" s="7"/>
      <c r="AT69" s="7"/>
      <c r="AU69" s="7"/>
      <c r="AV69" s="7"/>
      <c r="AW69" s="7"/>
      <c r="AX69" s="7"/>
      <c r="AY69" s="88"/>
      <c r="BB69" s="87"/>
      <c r="BC69" s="7"/>
      <c r="BD69" s="7"/>
      <c r="BE69" s="7"/>
      <c r="BF69" s="7"/>
      <c r="BG69" s="7"/>
      <c r="BH69" s="7"/>
      <c r="BI69" s="7"/>
      <c r="BJ69" s="7"/>
      <c r="BK69" s="7"/>
      <c r="BL69" s="7"/>
      <c r="BM69" s="7"/>
      <c r="BN69" s="7"/>
      <c r="BO69" s="7"/>
      <c r="BP69" s="7"/>
      <c r="BQ69" s="7"/>
      <c r="BR69" s="7"/>
      <c r="BS69" s="7"/>
      <c r="BT69" s="7"/>
      <c r="BU69" s="7"/>
      <c r="BV69" s="7"/>
      <c r="BW69" s="7"/>
      <c r="BX69" s="7"/>
      <c r="BY69" s="7"/>
      <c r="BZ69" s="7"/>
      <c r="CA69" s="7"/>
      <c r="CB69" s="7"/>
      <c r="CC69" s="7"/>
      <c r="CD69" s="7"/>
      <c r="CE69" s="7"/>
      <c r="CF69" s="7"/>
      <c r="CG69" s="7"/>
      <c r="CH69" s="7"/>
      <c r="CI69" s="7"/>
      <c r="CJ69" s="7"/>
      <c r="CK69" s="7"/>
      <c r="CL69" s="7"/>
      <c r="CM69" s="7"/>
      <c r="CN69" s="7"/>
      <c r="CO69" s="7"/>
      <c r="CP69" s="7"/>
      <c r="CQ69" s="7"/>
      <c r="CR69" s="7"/>
      <c r="CS69" s="7"/>
      <c r="CT69" s="7"/>
      <c r="CU69" s="7"/>
      <c r="CV69" s="7"/>
      <c r="CW69" s="7"/>
      <c r="CX69" s="7"/>
      <c r="CY69" s="88"/>
    </row>
    <row r="70" spans="1:103" x14ac:dyDescent="0.35">
      <c r="A70" s="7"/>
      <c r="B70" s="87"/>
      <c r="C70" s="7"/>
      <c r="D70" s="7"/>
      <c r="E70" s="7"/>
      <c r="F70" s="7"/>
      <c r="G70" s="7"/>
      <c r="H70" s="7"/>
      <c r="I70" s="7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  <c r="Z70" s="7"/>
      <c r="AA70" s="7"/>
      <c r="AB70" s="7"/>
      <c r="AC70" s="7"/>
      <c r="AD70" s="7"/>
      <c r="AE70" s="7"/>
      <c r="AF70" s="7"/>
      <c r="AG70" s="7"/>
      <c r="AH70" s="7"/>
      <c r="AI70" s="7"/>
      <c r="AJ70" s="7"/>
      <c r="AK70" s="7"/>
      <c r="AL70" s="7"/>
      <c r="AM70" s="7"/>
      <c r="AN70" s="7"/>
      <c r="AO70" s="7"/>
      <c r="AP70" s="7"/>
      <c r="AQ70" s="7"/>
      <c r="AR70" s="7"/>
      <c r="AS70" s="7"/>
      <c r="AT70" s="7"/>
      <c r="AU70" s="7"/>
      <c r="AV70" s="7"/>
      <c r="AW70" s="7"/>
      <c r="AX70" s="7"/>
      <c r="AY70" s="88"/>
      <c r="BB70" s="87"/>
      <c r="BC70" s="7"/>
      <c r="BD70" s="7"/>
      <c r="BE70" s="7"/>
      <c r="BF70" s="7"/>
      <c r="BG70" s="7"/>
      <c r="BH70" s="7"/>
      <c r="BI70" s="7"/>
      <c r="BJ70" s="7"/>
      <c r="BK70" s="7"/>
      <c r="BL70" s="7"/>
      <c r="BM70" s="7"/>
      <c r="BN70" s="7"/>
      <c r="BO70" s="7"/>
      <c r="BP70" s="7"/>
      <c r="BQ70" s="7"/>
      <c r="BR70" s="7"/>
      <c r="BS70" s="7"/>
      <c r="BT70" s="7"/>
      <c r="BU70" s="7"/>
      <c r="BV70" s="7"/>
      <c r="BW70" s="7"/>
      <c r="BX70" s="7"/>
      <c r="BY70" s="7"/>
      <c r="BZ70" s="7"/>
      <c r="CA70" s="7"/>
      <c r="CB70" s="7"/>
      <c r="CC70" s="7"/>
      <c r="CD70" s="7"/>
      <c r="CE70" s="7"/>
      <c r="CF70" s="7"/>
      <c r="CG70" s="7"/>
      <c r="CH70" s="7"/>
      <c r="CI70" s="7"/>
      <c r="CJ70" s="7"/>
      <c r="CK70" s="7"/>
      <c r="CL70" s="7"/>
      <c r="CM70" s="7"/>
      <c r="CN70" s="7"/>
      <c r="CO70" s="7"/>
      <c r="CP70" s="7"/>
      <c r="CQ70" s="7"/>
      <c r="CR70" s="7"/>
      <c r="CS70" s="7"/>
      <c r="CT70" s="7"/>
      <c r="CU70" s="7"/>
      <c r="CV70" s="7"/>
      <c r="CW70" s="7"/>
      <c r="CX70" s="7"/>
      <c r="CY70" s="88"/>
    </row>
    <row r="71" spans="1:103" x14ac:dyDescent="0.35">
      <c r="A71" s="7"/>
      <c r="B71" s="87"/>
      <c r="C71" s="7"/>
      <c r="D71" s="7"/>
      <c r="E71" s="7"/>
      <c r="F71" s="7"/>
      <c r="G71" s="7"/>
      <c r="H71" s="7"/>
      <c r="I71" s="7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  <c r="Z71" s="7"/>
      <c r="AA71" s="7"/>
      <c r="AB71" s="7"/>
      <c r="AC71" s="7"/>
      <c r="AD71" s="7"/>
      <c r="AE71" s="7"/>
      <c r="AF71" s="7"/>
      <c r="AG71" s="7"/>
      <c r="AH71" s="7"/>
      <c r="AI71" s="7"/>
      <c r="AJ71" s="7"/>
      <c r="AK71" s="7"/>
      <c r="AL71" s="7"/>
      <c r="AM71" s="7"/>
      <c r="AN71" s="7"/>
      <c r="AO71" s="7"/>
      <c r="AP71" s="7"/>
      <c r="AQ71" s="7"/>
      <c r="AR71" s="7"/>
      <c r="AS71" s="7"/>
      <c r="AT71" s="7"/>
      <c r="AU71" s="7"/>
      <c r="AV71" s="7"/>
      <c r="AW71" s="7"/>
      <c r="AX71" s="7"/>
      <c r="AY71" s="88"/>
      <c r="BB71" s="87"/>
      <c r="BC71" s="7"/>
      <c r="BD71" s="7"/>
      <c r="BE71" s="7"/>
      <c r="BF71" s="7"/>
      <c r="BG71" s="7"/>
      <c r="BH71" s="7"/>
      <c r="BI71" s="7"/>
      <c r="BJ71" s="7"/>
      <c r="BK71" s="7"/>
      <c r="BL71" s="7"/>
      <c r="BM71" s="7"/>
      <c r="BN71" s="7"/>
      <c r="BO71" s="7"/>
      <c r="BP71" s="7"/>
      <c r="BQ71" s="7"/>
      <c r="BR71" s="7"/>
      <c r="BS71" s="7"/>
      <c r="BT71" s="7"/>
      <c r="BU71" s="7"/>
      <c r="BV71" s="7"/>
      <c r="BW71" s="7"/>
      <c r="BX71" s="7"/>
      <c r="BY71" s="7"/>
      <c r="BZ71" s="7"/>
      <c r="CA71" s="7"/>
      <c r="CB71" s="7"/>
      <c r="CC71" s="7"/>
      <c r="CD71" s="7"/>
      <c r="CE71" s="7"/>
      <c r="CF71" s="7"/>
      <c r="CG71" s="7"/>
      <c r="CH71" s="7"/>
      <c r="CI71" s="7"/>
      <c r="CJ71" s="7"/>
      <c r="CK71" s="7"/>
      <c r="CL71" s="7"/>
      <c r="CM71" s="7"/>
      <c r="CN71" s="7"/>
      <c r="CO71" s="7"/>
      <c r="CP71" s="7"/>
      <c r="CQ71" s="7"/>
      <c r="CR71" s="7"/>
      <c r="CS71" s="7"/>
      <c r="CT71" s="7"/>
      <c r="CU71" s="7"/>
      <c r="CV71" s="7"/>
      <c r="CW71" s="7"/>
      <c r="CX71" s="7"/>
      <c r="CY71" s="88"/>
    </row>
    <row r="72" spans="1:103" x14ac:dyDescent="0.35">
      <c r="A72" s="7"/>
      <c r="B72" s="87"/>
      <c r="C72" s="7"/>
      <c r="D72" s="7"/>
      <c r="E72" s="7"/>
      <c r="F72" s="7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  <c r="Z72" s="7"/>
      <c r="AA72" s="7"/>
      <c r="AB72" s="7"/>
      <c r="AC72" s="7"/>
      <c r="AD72" s="7"/>
      <c r="AE72" s="7"/>
      <c r="AF72" s="7"/>
      <c r="AG72" s="7"/>
      <c r="AH72" s="7"/>
      <c r="AI72" s="7"/>
      <c r="AJ72" s="7"/>
      <c r="AK72" s="7"/>
      <c r="AL72" s="7"/>
      <c r="AM72" s="7"/>
      <c r="AN72" s="7"/>
      <c r="AO72" s="7"/>
      <c r="AP72" s="7"/>
      <c r="AQ72" s="7"/>
      <c r="AR72" s="7"/>
      <c r="AS72" s="7"/>
      <c r="AT72" s="7"/>
      <c r="AU72" s="7"/>
      <c r="AV72" s="7"/>
      <c r="AW72" s="7"/>
      <c r="AX72" s="7"/>
      <c r="AY72" s="88"/>
      <c r="BB72" s="87"/>
      <c r="BC72" s="7"/>
      <c r="BD72" s="7"/>
      <c r="BE72" s="7"/>
      <c r="BF72" s="7"/>
      <c r="BG72" s="7"/>
      <c r="BH72" s="7"/>
      <c r="BI72" s="7"/>
      <c r="BJ72" s="7"/>
      <c r="BK72" s="7"/>
      <c r="BL72" s="7"/>
      <c r="BM72" s="7"/>
      <c r="BN72" s="7"/>
      <c r="BO72" s="7"/>
      <c r="BP72" s="7"/>
      <c r="BQ72" s="7"/>
      <c r="BR72" s="7"/>
      <c r="BS72" s="7"/>
      <c r="BT72" s="7"/>
      <c r="BU72" s="7"/>
      <c r="BV72" s="7"/>
      <c r="BW72" s="7"/>
      <c r="BX72" s="7"/>
      <c r="BY72" s="7"/>
      <c r="BZ72" s="7"/>
      <c r="CA72" s="7"/>
      <c r="CB72" s="7"/>
      <c r="CC72" s="7"/>
      <c r="CD72" s="7"/>
      <c r="CE72" s="7"/>
      <c r="CF72" s="7"/>
      <c r="CG72" s="7"/>
      <c r="CH72" s="7"/>
      <c r="CI72" s="7"/>
      <c r="CJ72" s="7"/>
      <c r="CK72" s="7"/>
      <c r="CL72" s="7"/>
      <c r="CM72" s="7"/>
      <c r="CN72" s="7"/>
      <c r="CO72" s="7"/>
      <c r="CP72" s="7"/>
      <c r="CQ72" s="7"/>
      <c r="CR72" s="7"/>
      <c r="CS72" s="7"/>
      <c r="CT72" s="7"/>
      <c r="CU72" s="7"/>
      <c r="CV72" s="7"/>
      <c r="CW72" s="7"/>
      <c r="CX72" s="7"/>
      <c r="CY72" s="88"/>
    </row>
    <row r="73" spans="1:103" x14ac:dyDescent="0.35">
      <c r="A73" s="7"/>
      <c r="B73" s="87"/>
      <c r="C73" s="7"/>
      <c r="D73" s="7"/>
      <c r="E73" s="7"/>
      <c r="F73" s="7"/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  <c r="Z73" s="7"/>
      <c r="AA73" s="7"/>
      <c r="AB73" s="7"/>
      <c r="AC73" s="7"/>
      <c r="AD73" s="7"/>
      <c r="AE73" s="7"/>
      <c r="AF73" s="7"/>
      <c r="AG73" s="7"/>
      <c r="AH73" s="7"/>
      <c r="AI73" s="7"/>
      <c r="AJ73" s="7"/>
      <c r="AK73" s="7"/>
      <c r="AL73" s="7"/>
      <c r="AM73" s="7"/>
      <c r="AN73" s="7"/>
      <c r="AO73" s="7"/>
      <c r="AP73" s="7"/>
      <c r="AQ73" s="7"/>
      <c r="AR73" s="7"/>
      <c r="AS73" s="7"/>
      <c r="AT73" s="7"/>
      <c r="AU73" s="7"/>
      <c r="AV73" s="7"/>
      <c r="AW73" s="7"/>
      <c r="AX73" s="7"/>
      <c r="AY73" s="88"/>
      <c r="BB73" s="87"/>
      <c r="BC73" s="7"/>
      <c r="BD73" s="7"/>
      <c r="BE73" s="7"/>
      <c r="BF73" s="7"/>
      <c r="BG73" s="7"/>
      <c r="BH73" s="7"/>
      <c r="BI73" s="7"/>
      <c r="BJ73" s="7"/>
      <c r="BK73" s="7"/>
      <c r="BL73" s="7"/>
      <c r="BM73" s="7"/>
      <c r="BN73" s="7"/>
      <c r="BO73" s="7"/>
      <c r="BP73" s="7"/>
      <c r="BQ73" s="7"/>
      <c r="BR73" s="7"/>
      <c r="BS73" s="7"/>
      <c r="BT73" s="7"/>
      <c r="BU73" s="7"/>
      <c r="BV73" s="7"/>
      <c r="BW73" s="7"/>
      <c r="BX73" s="7"/>
      <c r="BY73" s="7"/>
      <c r="BZ73" s="7"/>
      <c r="CA73" s="7"/>
      <c r="CB73" s="7"/>
      <c r="CC73" s="7"/>
      <c r="CD73" s="7"/>
      <c r="CE73" s="7"/>
      <c r="CF73" s="7"/>
      <c r="CG73" s="7"/>
      <c r="CH73" s="7"/>
      <c r="CI73" s="7"/>
      <c r="CJ73" s="7"/>
      <c r="CK73" s="7"/>
      <c r="CL73" s="7"/>
      <c r="CM73" s="7"/>
      <c r="CN73" s="7"/>
      <c r="CO73" s="7"/>
      <c r="CP73" s="7"/>
      <c r="CQ73" s="7"/>
      <c r="CR73" s="7"/>
      <c r="CS73" s="7"/>
      <c r="CT73" s="7"/>
      <c r="CU73" s="7"/>
      <c r="CV73" s="7"/>
      <c r="CW73" s="7"/>
      <c r="CX73" s="7"/>
      <c r="CY73" s="88"/>
    </row>
    <row r="74" spans="1:103" x14ac:dyDescent="0.35">
      <c r="A74" s="7"/>
      <c r="B74" s="87"/>
      <c r="C74" s="7"/>
      <c r="D74" s="7"/>
      <c r="E74" s="7"/>
      <c r="F74" s="7"/>
      <c r="G74" s="7"/>
      <c r="H74" s="7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  <c r="AA74" s="7"/>
      <c r="AB74" s="7"/>
      <c r="AC74" s="7"/>
      <c r="AD74" s="7"/>
      <c r="AE74" s="7"/>
      <c r="AF74" s="7"/>
      <c r="AG74" s="7"/>
      <c r="AH74" s="7"/>
      <c r="AI74" s="7"/>
      <c r="AJ74" s="7"/>
      <c r="AK74" s="7"/>
      <c r="AL74" s="7"/>
      <c r="AM74" s="7"/>
      <c r="AN74" s="7"/>
      <c r="AO74" s="7"/>
      <c r="AP74" s="7"/>
      <c r="AQ74" s="7"/>
      <c r="AR74" s="7"/>
      <c r="AS74" s="7"/>
      <c r="AT74" s="7"/>
      <c r="AU74" s="7"/>
      <c r="AV74" s="7"/>
      <c r="AW74" s="7"/>
      <c r="AX74" s="7"/>
      <c r="AY74" s="88"/>
      <c r="BB74" s="87"/>
      <c r="BC74" s="7"/>
      <c r="BD74" s="7"/>
      <c r="BE74" s="7"/>
      <c r="BF74" s="7"/>
      <c r="BG74" s="7"/>
      <c r="BH74" s="7"/>
      <c r="BI74" s="7"/>
      <c r="BJ74" s="7"/>
      <c r="BK74" s="7"/>
      <c r="BL74" s="7"/>
      <c r="BM74" s="7"/>
      <c r="BN74" s="7"/>
      <c r="BO74" s="7"/>
      <c r="BP74" s="7"/>
      <c r="BQ74" s="7"/>
      <c r="BR74" s="7"/>
      <c r="BS74" s="7"/>
      <c r="BT74" s="7"/>
      <c r="BU74" s="7"/>
      <c r="BV74" s="7"/>
      <c r="BW74" s="7"/>
      <c r="BX74" s="7"/>
      <c r="BY74" s="7"/>
      <c r="BZ74" s="7"/>
      <c r="CA74" s="7"/>
      <c r="CB74" s="7"/>
      <c r="CC74" s="7"/>
      <c r="CD74" s="7"/>
      <c r="CE74" s="7"/>
      <c r="CF74" s="7"/>
      <c r="CG74" s="7"/>
      <c r="CH74" s="7"/>
      <c r="CI74" s="7"/>
      <c r="CJ74" s="7"/>
      <c r="CK74" s="7"/>
      <c r="CL74" s="7"/>
      <c r="CM74" s="7"/>
      <c r="CN74" s="7"/>
      <c r="CO74" s="7"/>
      <c r="CP74" s="7"/>
      <c r="CQ74" s="7"/>
      <c r="CR74" s="7"/>
      <c r="CS74" s="7"/>
      <c r="CT74" s="7"/>
      <c r="CU74" s="7"/>
      <c r="CV74" s="7"/>
      <c r="CW74" s="7"/>
      <c r="CX74" s="7"/>
      <c r="CY74" s="88"/>
    </row>
    <row r="75" spans="1:103" x14ac:dyDescent="0.35">
      <c r="A75" s="7"/>
      <c r="B75" s="87"/>
      <c r="C75" s="7"/>
      <c r="D75" s="7"/>
      <c r="E75" s="7"/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  <c r="AA75" s="7"/>
      <c r="AB75" s="7"/>
      <c r="AC75" s="7"/>
      <c r="AD75" s="7"/>
      <c r="AE75" s="7"/>
      <c r="AF75" s="7"/>
      <c r="AG75" s="7"/>
      <c r="AH75" s="7"/>
      <c r="AI75" s="7"/>
      <c r="AJ75" s="7"/>
      <c r="AK75" s="7"/>
      <c r="AL75" s="7"/>
      <c r="AM75" s="7"/>
      <c r="AN75" s="7"/>
      <c r="AO75" s="7"/>
      <c r="AP75" s="7"/>
      <c r="AQ75" s="7"/>
      <c r="AR75" s="7"/>
      <c r="AS75" s="7"/>
      <c r="AT75" s="7"/>
      <c r="AU75" s="7"/>
      <c r="AV75" s="7"/>
      <c r="AW75" s="7"/>
      <c r="AX75" s="7"/>
      <c r="AY75" s="88"/>
      <c r="BB75" s="87"/>
      <c r="BC75" s="7"/>
      <c r="BD75" s="7"/>
      <c r="BE75" s="7"/>
      <c r="BF75" s="7"/>
      <c r="BG75" s="7"/>
      <c r="BH75" s="7"/>
      <c r="BI75" s="7"/>
      <c r="BJ75" s="7"/>
      <c r="BK75" s="7"/>
      <c r="BL75" s="7"/>
      <c r="BM75" s="7"/>
      <c r="BN75" s="7"/>
      <c r="BO75" s="7"/>
      <c r="BP75" s="7"/>
      <c r="BQ75" s="7"/>
      <c r="BR75" s="7"/>
      <c r="BS75" s="7"/>
      <c r="BT75" s="7"/>
      <c r="BU75" s="7"/>
      <c r="BV75" s="7"/>
      <c r="BW75" s="7"/>
      <c r="BX75" s="7"/>
      <c r="BY75" s="7"/>
      <c r="BZ75" s="7"/>
      <c r="CA75" s="7"/>
      <c r="CB75" s="7"/>
      <c r="CC75" s="7"/>
      <c r="CD75" s="7"/>
      <c r="CE75" s="7"/>
      <c r="CF75" s="7"/>
      <c r="CG75" s="7"/>
      <c r="CH75" s="7"/>
      <c r="CI75" s="7"/>
      <c r="CJ75" s="7"/>
      <c r="CK75" s="7"/>
      <c r="CL75" s="7"/>
      <c r="CM75" s="7"/>
      <c r="CN75" s="7"/>
      <c r="CO75" s="7"/>
      <c r="CP75" s="7"/>
      <c r="CQ75" s="7"/>
      <c r="CR75" s="7"/>
      <c r="CS75" s="7"/>
      <c r="CT75" s="7"/>
      <c r="CU75" s="7"/>
      <c r="CV75" s="7"/>
      <c r="CW75" s="7"/>
      <c r="CX75" s="7"/>
      <c r="CY75" s="88"/>
    </row>
    <row r="76" spans="1:103" x14ac:dyDescent="0.35">
      <c r="A76" s="7"/>
      <c r="B76" s="87"/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  <c r="AA76" s="7"/>
      <c r="AB76" s="7"/>
      <c r="AC76" s="7"/>
      <c r="AD76" s="7"/>
      <c r="AE76" s="7"/>
      <c r="AF76" s="7"/>
      <c r="AG76" s="7"/>
      <c r="AH76" s="7"/>
      <c r="AI76" s="7"/>
      <c r="AJ76" s="7"/>
      <c r="AK76" s="7"/>
      <c r="AL76" s="7"/>
      <c r="AM76" s="7"/>
      <c r="AN76" s="7"/>
      <c r="AO76" s="7"/>
      <c r="AP76" s="7"/>
      <c r="AQ76" s="7"/>
      <c r="AR76" s="7"/>
      <c r="AS76" s="7"/>
      <c r="AT76" s="7"/>
      <c r="AU76" s="7"/>
      <c r="AV76" s="7"/>
      <c r="AW76" s="7"/>
      <c r="AX76" s="7"/>
      <c r="AY76" s="88"/>
      <c r="BB76" s="87"/>
      <c r="BC76" s="7"/>
      <c r="BD76" s="7"/>
      <c r="BE76" s="7"/>
      <c r="BF76" s="7"/>
      <c r="BG76" s="7"/>
      <c r="BH76" s="7"/>
      <c r="BI76" s="7"/>
      <c r="BJ76" s="7"/>
      <c r="BK76" s="7"/>
      <c r="BL76" s="7"/>
      <c r="BM76" s="7"/>
      <c r="BN76" s="7"/>
      <c r="BO76" s="7"/>
      <c r="BP76" s="7"/>
      <c r="BQ76" s="7"/>
      <c r="BR76" s="7"/>
      <c r="BS76" s="7"/>
      <c r="BT76" s="7"/>
      <c r="BU76" s="7"/>
      <c r="BV76" s="7"/>
      <c r="BW76" s="7"/>
      <c r="BX76" s="7"/>
      <c r="BY76" s="7"/>
      <c r="BZ76" s="7"/>
      <c r="CA76" s="7"/>
      <c r="CB76" s="7"/>
      <c r="CC76" s="7"/>
      <c r="CD76" s="7"/>
      <c r="CE76" s="7"/>
      <c r="CF76" s="7"/>
      <c r="CG76" s="7"/>
      <c r="CH76" s="7"/>
      <c r="CI76" s="7"/>
      <c r="CJ76" s="7"/>
      <c r="CK76" s="7"/>
      <c r="CL76" s="7"/>
      <c r="CM76" s="7"/>
      <c r="CN76" s="7"/>
      <c r="CO76" s="7"/>
      <c r="CP76" s="7"/>
      <c r="CQ76" s="7"/>
      <c r="CR76" s="7"/>
      <c r="CS76" s="7"/>
      <c r="CT76" s="7"/>
      <c r="CU76" s="7"/>
      <c r="CV76" s="7"/>
      <c r="CW76" s="7"/>
      <c r="CX76" s="7"/>
      <c r="CY76" s="88"/>
    </row>
    <row r="77" spans="1:103" x14ac:dyDescent="0.35">
      <c r="A77" s="7"/>
      <c r="B77" s="87"/>
      <c r="C77" s="7"/>
      <c r="D77" s="7"/>
      <c r="E77" s="7"/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  <c r="AA77" s="7"/>
      <c r="AB77" s="7"/>
      <c r="AC77" s="7"/>
      <c r="AD77" s="7"/>
      <c r="AE77" s="7"/>
      <c r="AF77" s="7"/>
      <c r="AG77" s="7"/>
      <c r="AH77" s="7"/>
      <c r="AI77" s="7"/>
      <c r="AJ77" s="7"/>
      <c r="AK77" s="7"/>
      <c r="AL77" s="7"/>
      <c r="AM77" s="7"/>
      <c r="AN77" s="7"/>
      <c r="AO77" s="7"/>
      <c r="AP77" s="7"/>
      <c r="AQ77" s="7"/>
      <c r="AR77" s="7"/>
      <c r="AS77" s="7"/>
      <c r="AT77" s="7"/>
      <c r="AU77" s="7"/>
      <c r="AV77" s="7"/>
      <c r="AW77" s="7"/>
      <c r="AX77" s="7"/>
      <c r="AY77" s="88"/>
      <c r="BB77" s="87"/>
      <c r="BC77" s="7"/>
      <c r="BD77" s="7"/>
      <c r="BE77" s="7"/>
      <c r="BF77" s="7"/>
      <c r="BG77" s="7"/>
      <c r="BH77" s="7"/>
      <c r="BI77" s="7"/>
      <c r="BJ77" s="7"/>
      <c r="BK77" s="7"/>
      <c r="BL77" s="7"/>
      <c r="BM77" s="7"/>
      <c r="BN77" s="7"/>
      <c r="BO77" s="7"/>
      <c r="BP77" s="7"/>
      <c r="BQ77" s="7"/>
      <c r="BR77" s="7"/>
      <c r="BS77" s="7"/>
      <c r="BT77" s="7"/>
      <c r="BU77" s="7"/>
      <c r="BV77" s="7"/>
      <c r="BW77" s="7"/>
      <c r="BX77" s="7"/>
      <c r="BY77" s="7"/>
      <c r="BZ77" s="7"/>
      <c r="CA77" s="7"/>
      <c r="CB77" s="7"/>
      <c r="CC77" s="7"/>
      <c r="CD77" s="7"/>
      <c r="CE77" s="7"/>
      <c r="CF77" s="7"/>
      <c r="CG77" s="7"/>
      <c r="CH77" s="7"/>
      <c r="CI77" s="7"/>
      <c r="CJ77" s="7"/>
      <c r="CK77" s="7"/>
      <c r="CL77" s="7"/>
      <c r="CM77" s="7"/>
      <c r="CN77" s="7"/>
      <c r="CO77" s="7"/>
      <c r="CP77" s="7"/>
      <c r="CQ77" s="7"/>
      <c r="CR77" s="7"/>
      <c r="CS77" s="7"/>
      <c r="CT77" s="7"/>
      <c r="CU77" s="7"/>
      <c r="CV77" s="7"/>
      <c r="CW77" s="7"/>
      <c r="CX77" s="7"/>
      <c r="CY77" s="88"/>
    </row>
    <row r="78" spans="1:103" x14ac:dyDescent="0.35">
      <c r="A78" s="7"/>
      <c r="B78" s="87"/>
      <c r="C78" s="7"/>
      <c r="D78" s="7"/>
      <c r="E78" s="7"/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  <c r="AA78" s="7"/>
      <c r="AB78" s="7"/>
      <c r="AC78" s="7"/>
      <c r="AD78" s="7"/>
      <c r="AE78" s="7"/>
      <c r="AF78" s="7"/>
      <c r="AG78" s="7"/>
      <c r="AH78" s="7"/>
      <c r="AI78" s="7"/>
      <c r="AJ78" s="7"/>
      <c r="AK78" s="7"/>
      <c r="AL78" s="7"/>
      <c r="AM78" s="7"/>
      <c r="AN78" s="7"/>
      <c r="AO78" s="7"/>
      <c r="AP78" s="7"/>
      <c r="AQ78" s="7"/>
      <c r="AR78" s="7"/>
      <c r="AS78" s="7"/>
      <c r="AT78" s="7"/>
      <c r="AU78" s="7"/>
      <c r="AV78" s="7"/>
      <c r="AW78" s="7"/>
      <c r="AX78" s="7"/>
      <c r="AY78" s="88"/>
      <c r="BB78" s="87"/>
      <c r="BC78" s="7"/>
      <c r="BD78" s="7"/>
      <c r="BE78" s="7"/>
      <c r="BF78" s="7"/>
      <c r="BG78" s="7"/>
      <c r="BH78" s="7"/>
      <c r="BI78" s="7"/>
      <c r="BJ78" s="7"/>
      <c r="BK78" s="7"/>
      <c r="BL78" s="7"/>
      <c r="BM78" s="7"/>
      <c r="BN78" s="7"/>
      <c r="BO78" s="7"/>
      <c r="BP78" s="7"/>
      <c r="BQ78" s="7"/>
      <c r="BR78" s="7"/>
      <c r="BS78" s="7"/>
      <c r="BT78" s="7"/>
      <c r="BU78" s="7"/>
      <c r="BV78" s="7"/>
      <c r="BW78" s="7"/>
      <c r="BX78" s="7"/>
      <c r="BY78" s="7"/>
      <c r="BZ78" s="7"/>
      <c r="CA78" s="7"/>
      <c r="CB78" s="7"/>
      <c r="CC78" s="7"/>
      <c r="CD78" s="7"/>
      <c r="CE78" s="7"/>
      <c r="CF78" s="7"/>
      <c r="CG78" s="7"/>
      <c r="CH78" s="7"/>
      <c r="CI78" s="7"/>
      <c r="CJ78" s="7"/>
      <c r="CK78" s="7"/>
      <c r="CL78" s="7"/>
      <c r="CM78" s="7"/>
      <c r="CN78" s="7"/>
      <c r="CO78" s="7"/>
      <c r="CP78" s="7"/>
      <c r="CQ78" s="7"/>
      <c r="CR78" s="7"/>
      <c r="CS78" s="7"/>
      <c r="CT78" s="7"/>
      <c r="CU78" s="7"/>
      <c r="CV78" s="7"/>
      <c r="CW78" s="7"/>
      <c r="CX78" s="7"/>
      <c r="CY78" s="88"/>
    </row>
    <row r="79" spans="1:103" x14ac:dyDescent="0.35">
      <c r="A79" s="7"/>
      <c r="B79" s="87"/>
      <c r="C79" s="7"/>
      <c r="D79" s="7"/>
      <c r="E79" s="7"/>
      <c r="F79" s="7"/>
      <c r="G79" s="7"/>
      <c r="H79" s="7"/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  <c r="AA79" s="7"/>
      <c r="AB79" s="7"/>
      <c r="AC79" s="7"/>
      <c r="AD79" s="7"/>
      <c r="AE79" s="7"/>
      <c r="AF79" s="7"/>
      <c r="AG79" s="7"/>
      <c r="AH79" s="7"/>
      <c r="AI79" s="7"/>
      <c r="AJ79" s="7"/>
      <c r="AK79" s="7"/>
      <c r="AL79" s="7"/>
      <c r="AM79" s="7"/>
      <c r="AN79" s="7"/>
      <c r="AO79" s="7"/>
      <c r="AP79" s="7"/>
      <c r="AQ79" s="7"/>
      <c r="AR79" s="7"/>
      <c r="AS79" s="7"/>
      <c r="AT79" s="7"/>
      <c r="AU79" s="7"/>
      <c r="AV79" s="7"/>
      <c r="AW79" s="7"/>
      <c r="AX79" s="7"/>
      <c r="AY79" s="88"/>
      <c r="BB79" s="87"/>
      <c r="BC79" s="7"/>
      <c r="BD79" s="7"/>
      <c r="BE79" s="7"/>
      <c r="BF79" s="7"/>
      <c r="BG79" s="7"/>
      <c r="BH79" s="7"/>
      <c r="BI79" s="7"/>
      <c r="BJ79" s="7"/>
      <c r="BK79" s="7"/>
      <c r="BL79" s="7"/>
      <c r="BM79" s="7"/>
      <c r="BN79" s="7"/>
      <c r="BO79" s="7"/>
      <c r="BP79" s="7"/>
      <c r="BQ79" s="7"/>
      <c r="BR79" s="7"/>
      <c r="BS79" s="7"/>
      <c r="BT79" s="7"/>
      <c r="BU79" s="7"/>
      <c r="BV79" s="7"/>
      <c r="BW79" s="7"/>
      <c r="BX79" s="7"/>
      <c r="BY79" s="7"/>
      <c r="BZ79" s="7"/>
      <c r="CA79" s="7"/>
      <c r="CB79" s="7"/>
      <c r="CC79" s="7"/>
      <c r="CD79" s="7"/>
      <c r="CE79" s="7"/>
      <c r="CF79" s="7"/>
      <c r="CG79" s="7"/>
      <c r="CH79" s="7"/>
      <c r="CI79" s="7"/>
      <c r="CJ79" s="7"/>
      <c r="CK79" s="7"/>
      <c r="CL79" s="7"/>
      <c r="CM79" s="7"/>
      <c r="CN79" s="7"/>
      <c r="CO79" s="7"/>
      <c r="CP79" s="7"/>
      <c r="CQ79" s="7"/>
      <c r="CR79" s="7"/>
      <c r="CS79" s="7"/>
      <c r="CT79" s="7"/>
      <c r="CU79" s="7"/>
      <c r="CV79" s="7"/>
      <c r="CW79" s="7"/>
      <c r="CX79" s="7"/>
      <c r="CY79" s="88"/>
    </row>
    <row r="80" spans="1:103" x14ac:dyDescent="0.35">
      <c r="A80" s="7"/>
      <c r="B80" s="87"/>
      <c r="C80" s="7"/>
      <c r="D80" s="7"/>
      <c r="E80" s="7"/>
      <c r="F80" s="7"/>
      <c r="G80" s="7"/>
      <c r="H80" s="7"/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  <c r="AA80" s="7"/>
      <c r="AB80" s="7"/>
      <c r="AC80" s="7"/>
      <c r="AD80" s="7"/>
      <c r="AE80" s="7"/>
      <c r="AF80" s="7"/>
      <c r="AG80" s="7"/>
      <c r="AH80" s="7"/>
      <c r="AI80" s="7"/>
      <c r="AJ80" s="7"/>
      <c r="AK80" s="7"/>
      <c r="AL80" s="7"/>
      <c r="AM80" s="7"/>
      <c r="AN80" s="7"/>
      <c r="AO80" s="7"/>
      <c r="AP80" s="7"/>
      <c r="AQ80" s="7"/>
      <c r="AR80" s="7"/>
      <c r="AS80" s="7"/>
      <c r="AT80" s="7"/>
      <c r="AU80" s="7"/>
      <c r="AV80" s="7"/>
      <c r="AW80" s="7"/>
      <c r="AX80" s="7"/>
      <c r="AY80" s="88"/>
      <c r="BB80" s="87"/>
      <c r="BC80" s="7"/>
      <c r="BD80" s="7"/>
      <c r="BE80" s="7"/>
      <c r="BF80" s="7"/>
      <c r="BG80" s="7"/>
      <c r="BH80" s="7"/>
      <c r="BI80" s="7"/>
      <c r="BJ80" s="7"/>
      <c r="BK80" s="7"/>
      <c r="BL80" s="7"/>
      <c r="BM80" s="7"/>
      <c r="BN80" s="7"/>
      <c r="BO80" s="7"/>
      <c r="BP80" s="7"/>
      <c r="BQ80" s="7"/>
      <c r="BR80" s="7"/>
      <c r="BS80" s="7"/>
      <c r="BT80" s="7"/>
      <c r="BU80" s="7"/>
      <c r="BV80" s="7"/>
      <c r="BW80" s="7"/>
      <c r="BX80" s="7"/>
      <c r="BY80" s="7"/>
      <c r="BZ80" s="7"/>
      <c r="CA80" s="7"/>
      <c r="CB80" s="7"/>
      <c r="CC80" s="7"/>
      <c r="CD80" s="7"/>
      <c r="CE80" s="7"/>
      <c r="CF80" s="7"/>
      <c r="CG80" s="7"/>
      <c r="CH80" s="7"/>
      <c r="CI80" s="7"/>
      <c r="CJ80" s="7"/>
      <c r="CK80" s="7"/>
      <c r="CL80" s="7"/>
      <c r="CM80" s="7"/>
      <c r="CN80" s="7"/>
      <c r="CO80" s="7"/>
      <c r="CP80" s="7"/>
      <c r="CQ80" s="7"/>
      <c r="CR80" s="7"/>
      <c r="CS80" s="7"/>
      <c r="CT80" s="7"/>
      <c r="CU80" s="7"/>
      <c r="CV80" s="7"/>
      <c r="CW80" s="7"/>
      <c r="CX80" s="7"/>
      <c r="CY80" s="88"/>
    </row>
    <row r="81" spans="1:103" x14ac:dyDescent="0.35">
      <c r="A81" s="7"/>
      <c r="B81" s="87"/>
      <c r="C81" s="7"/>
      <c r="D81" s="7"/>
      <c r="E81" s="7"/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  <c r="AA81" s="7"/>
      <c r="AB81" s="7"/>
      <c r="AC81" s="7"/>
      <c r="AD81" s="7"/>
      <c r="AE81" s="7"/>
      <c r="AF81" s="7"/>
      <c r="AG81" s="7"/>
      <c r="AH81" s="7"/>
      <c r="AI81" s="7"/>
      <c r="AJ81" s="7"/>
      <c r="AK81" s="7"/>
      <c r="AL81" s="7"/>
      <c r="AM81" s="7"/>
      <c r="AN81" s="7"/>
      <c r="AO81" s="7"/>
      <c r="AP81" s="7"/>
      <c r="AQ81" s="7"/>
      <c r="AR81" s="7"/>
      <c r="AS81" s="7"/>
      <c r="AT81" s="7"/>
      <c r="AU81" s="7"/>
      <c r="AV81" s="7"/>
      <c r="AW81" s="7"/>
      <c r="AX81" s="7"/>
      <c r="AY81" s="88"/>
      <c r="BB81" s="87"/>
      <c r="BC81" s="7"/>
      <c r="BD81" s="7"/>
      <c r="BE81" s="7"/>
      <c r="BF81" s="7"/>
      <c r="BG81" s="7"/>
      <c r="BH81" s="7"/>
      <c r="BI81" s="7"/>
      <c r="BJ81" s="7"/>
      <c r="BK81" s="7"/>
      <c r="BL81" s="7"/>
      <c r="BM81" s="7"/>
      <c r="BN81" s="7"/>
      <c r="BO81" s="7"/>
      <c r="BP81" s="7"/>
      <c r="BQ81" s="7"/>
      <c r="BR81" s="7"/>
      <c r="BS81" s="7"/>
      <c r="BT81" s="7"/>
      <c r="BU81" s="7"/>
      <c r="BV81" s="7"/>
      <c r="BW81" s="7"/>
      <c r="BX81" s="7"/>
      <c r="BY81" s="7"/>
      <c r="BZ81" s="7"/>
      <c r="CA81" s="7"/>
      <c r="CB81" s="7"/>
      <c r="CC81" s="7"/>
      <c r="CD81" s="7"/>
      <c r="CE81" s="7"/>
      <c r="CF81" s="7"/>
      <c r="CG81" s="7"/>
      <c r="CH81" s="7"/>
      <c r="CI81" s="7"/>
      <c r="CJ81" s="7"/>
      <c r="CK81" s="7"/>
      <c r="CL81" s="7"/>
      <c r="CM81" s="7"/>
      <c r="CN81" s="7"/>
      <c r="CO81" s="7"/>
      <c r="CP81" s="7"/>
      <c r="CQ81" s="7"/>
      <c r="CR81" s="7"/>
      <c r="CS81" s="7"/>
      <c r="CT81" s="7"/>
      <c r="CU81" s="7"/>
      <c r="CV81" s="7"/>
      <c r="CW81" s="7"/>
      <c r="CX81" s="7"/>
      <c r="CY81" s="88"/>
    </row>
    <row r="82" spans="1:103" x14ac:dyDescent="0.35">
      <c r="A82" s="7"/>
      <c r="B82" s="87"/>
      <c r="C82" s="7"/>
      <c r="D82" s="7"/>
      <c r="E82" s="7"/>
      <c r="F82" s="7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  <c r="AA82" s="7"/>
      <c r="AB82" s="7"/>
      <c r="AC82" s="7"/>
      <c r="AD82" s="7"/>
      <c r="AE82" s="7"/>
      <c r="AF82" s="7"/>
      <c r="AG82" s="7"/>
      <c r="AH82" s="7"/>
      <c r="AI82" s="7"/>
      <c r="AJ82" s="7"/>
      <c r="AK82" s="7"/>
      <c r="AL82" s="7"/>
      <c r="AM82" s="7"/>
      <c r="AN82" s="7"/>
      <c r="AO82" s="7"/>
      <c r="AP82" s="7"/>
      <c r="AQ82" s="7"/>
      <c r="AR82" s="7"/>
      <c r="AS82" s="7"/>
      <c r="AT82" s="7"/>
      <c r="AU82" s="7"/>
      <c r="AV82" s="7"/>
      <c r="AW82" s="7"/>
      <c r="AX82" s="7"/>
      <c r="AY82" s="88"/>
      <c r="BB82" s="87"/>
      <c r="BC82" s="7"/>
      <c r="BD82" s="7"/>
      <c r="BE82" s="7"/>
      <c r="BF82" s="7"/>
      <c r="BG82" s="7"/>
      <c r="BH82" s="7"/>
      <c r="BI82" s="7"/>
      <c r="BJ82" s="7"/>
      <c r="BK82" s="7"/>
      <c r="BL82" s="7"/>
      <c r="BM82" s="7"/>
      <c r="BN82" s="7"/>
      <c r="BO82" s="7"/>
      <c r="BP82" s="7"/>
      <c r="BQ82" s="7"/>
      <c r="BR82" s="7"/>
      <c r="BS82" s="7"/>
      <c r="BT82" s="7"/>
      <c r="BU82" s="7"/>
      <c r="BV82" s="7"/>
      <c r="BW82" s="7"/>
      <c r="BX82" s="7"/>
      <c r="BY82" s="7"/>
      <c r="BZ82" s="7"/>
      <c r="CA82" s="7"/>
      <c r="CB82" s="7"/>
      <c r="CC82" s="7"/>
      <c r="CD82" s="7"/>
      <c r="CE82" s="7"/>
      <c r="CF82" s="7"/>
      <c r="CG82" s="7"/>
      <c r="CH82" s="7"/>
      <c r="CI82" s="7"/>
      <c r="CJ82" s="7"/>
      <c r="CK82" s="7"/>
      <c r="CL82" s="7"/>
      <c r="CM82" s="7"/>
      <c r="CN82" s="7"/>
      <c r="CO82" s="7"/>
      <c r="CP82" s="7"/>
      <c r="CQ82" s="7"/>
      <c r="CR82" s="7"/>
      <c r="CS82" s="7"/>
      <c r="CT82" s="7"/>
      <c r="CU82" s="7"/>
      <c r="CV82" s="7"/>
      <c r="CW82" s="7"/>
      <c r="CX82" s="7"/>
      <c r="CY82" s="88"/>
    </row>
    <row r="83" spans="1:103" x14ac:dyDescent="0.35">
      <c r="A83" s="7"/>
      <c r="B83" s="87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  <c r="AA83" s="7"/>
      <c r="AB83" s="7"/>
      <c r="AC83" s="7"/>
      <c r="AD83" s="7"/>
      <c r="AE83" s="7"/>
      <c r="AF83" s="7"/>
      <c r="AG83" s="7"/>
      <c r="AH83" s="7"/>
      <c r="AI83" s="7"/>
      <c r="AJ83" s="7"/>
      <c r="AK83" s="7"/>
      <c r="AL83" s="7"/>
      <c r="AM83" s="7"/>
      <c r="AN83" s="7"/>
      <c r="AO83" s="7"/>
      <c r="AP83" s="7"/>
      <c r="AQ83" s="7"/>
      <c r="AR83" s="7"/>
      <c r="AS83" s="7"/>
      <c r="AT83" s="7"/>
      <c r="AU83" s="7"/>
      <c r="AV83" s="7"/>
      <c r="AW83" s="7"/>
      <c r="AX83" s="7"/>
      <c r="AY83" s="88"/>
      <c r="BB83" s="87"/>
      <c r="BC83" s="7"/>
      <c r="BD83" s="7"/>
      <c r="BE83" s="7"/>
      <c r="BF83" s="7"/>
      <c r="BG83" s="7"/>
      <c r="BH83" s="7"/>
      <c r="BI83" s="7"/>
      <c r="BJ83" s="7"/>
      <c r="BK83" s="7"/>
      <c r="BL83" s="7"/>
      <c r="BM83" s="7"/>
      <c r="BN83" s="7"/>
      <c r="BO83" s="7"/>
      <c r="BP83" s="7"/>
      <c r="BQ83" s="7"/>
      <c r="BR83" s="7"/>
      <c r="BS83" s="7"/>
      <c r="BT83" s="7"/>
      <c r="BU83" s="7"/>
      <c r="BV83" s="7"/>
      <c r="BW83" s="7"/>
      <c r="BX83" s="7"/>
      <c r="BY83" s="7"/>
      <c r="BZ83" s="7"/>
      <c r="CA83" s="7"/>
      <c r="CB83" s="7"/>
      <c r="CC83" s="7"/>
      <c r="CD83" s="7"/>
      <c r="CE83" s="7"/>
      <c r="CF83" s="7"/>
      <c r="CG83" s="7"/>
      <c r="CH83" s="7"/>
      <c r="CI83" s="7"/>
      <c r="CJ83" s="7"/>
      <c r="CK83" s="7"/>
      <c r="CL83" s="7"/>
      <c r="CM83" s="7"/>
      <c r="CN83" s="7"/>
      <c r="CO83" s="7"/>
      <c r="CP83" s="7"/>
      <c r="CQ83" s="7"/>
      <c r="CR83" s="7"/>
      <c r="CS83" s="7"/>
      <c r="CT83" s="7"/>
      <c r="CU83" s="7"/>
      <c r="CV83" s="7"/>
      <c r="CW83" s="7"/>
      <c r="CX83" s="7"/>
      <c r="CY83" s="88"/>
    </row>
    <row r="84" spans="1:103" x14ac:dyDescent="0.35">
      <c r="A84" s="7"/>
      <c r="B84" s="87"/>
      <c r="C84" s="7"/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  <c r="AA84" s="7"/>
      <c r="AB84" s="7"/>
      <c r="AC84" s="7"/>
      <c r="AD84" s="7"/>
      <c r="AE84" s="7"/>
      <c r="AF84" s="7"/>
      <c r="AG84" s="7"/>
      <c r="AH84" s="7"/>
      <c r="AI84" s="7"/>
      <c r="AJ84" s="7"/>
      <c r="AK84" s="7"/>
      <c r="AL84" s="7"/>
      <c r="AM84" s="7"/>
      <c r="AN84" s="7"/>
      <c r="AO84" s="7"/>
      <c r="AP84" s="7"/>
      <c r="AQ84" s="7"/>
      <c r="AR84" s="7"/>
      <c r="AS84" s="7"/>
      <c r="AT84" s="7"/>
      <c r="AU84" s="7"/>
      <c r="AV84" s="7"/>
      <c r="AW84" s="7"/>
      <c r="AX84" s="7"/>
      <c r="AY84" s="88"/>
      <c r="BB84" s="87"/>
      <c r="BC84" s="7"/>
      <c r="BD84" s="7"/>
      <c r="BE84" s="7"/>
      <c r="BF84" s="7"/>
      <c r="BG84" s="7"/>
      <c r="BH84" s="7"/>
      <c r="BI84" s="7"/>
      <c r="BJ84" s="7"/>
      <c r="BK84" s="7"/>
      <c r="BL84" s="7"/>
      <c r="BM84" s="7"/>
      <c r="BN84" s="7"/>
      <c r="BO84" s="7"/>
      <c r="BP84" s="7"/>
      <c r="BQ84" s="7"/>
      <c r="BR84" s="7"/>
      <c r="BS84" s="7"/>
      <c r="BT84" s="7"/>
      <c r="BU84" s="7"/>
      <c r="BV84" s="7"/>
      <c r="BW84" s="7"/>
      <c r="BX84" s="7"/>
      <c r="BY84" s="7"/>
      <c r="BZ84" s="7"/>
      <c r="CA84" s="7"/>
      <c r="CB84" s="7"/>
      <c r="CC84" s="7"/>
      <c r="CD84" s="7"/>
      <c r="CE84" s="7"/>
      <c r="CF84" s="7"/>
      <c r="CG84" s="7"/>
      <c r="CH84" s="7"/>
      <c r="CI84" s="7"/>
      <c r="CJ84" s="7"/>
      <c r="CK84" s="7"/>
      <c r="CL84" s="7"/>
      <c r="CM84" s="7"/>
      <c r="CN84" s="7"/>
      <c r="CO84" s="7"/>
      <c r="CP84" s="7"/>
      <c r="CQ84" s="7"/>
      <c r="CR84" s="7"/>
      <c r="CS84" s="7"/>
      <c r="CT84" s="7"/>
      <c r="CU84" s="7"/>
      <c r="CV84" s="7"/>
      <c r="CW84" s="7"/>
      <c r="CX84" s="7"/>
      <c r="CY84" s="88"/>
    </row>
    <row r="85" spans="1:103" x14ac:dyDescent="0.35">
      <c r="A85" s="7"/>
      <c r="B85" s="87"/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  <c r="AA85" s="7"/>
      <c r="AB85" s="7"/>
      <c r="AC85" s="7"/>
      <c r="AD85" s="7"/>
      <c r="AE85" s="7"/>
      <c r="AF85" s="7"/>
      <c r="AG85" s="7"/>
      <c r="AH85" s="7"/>
      <c r="AI85" s="7"/>
      <c r="AJ85" s="7"/>
      <c r="AK85" s="7"/>
      <c r="AL85" s="7"/>
      <c r="AM85" s="7"/>
      <c r="AN85" s="7"/>
      <c r="AO85" s="7"/>
      <c r="AP85" s="7"/>
      <c r="AQ85" s="7"/>
      <c r="AR85" s="7"/>
      <c r="AS85" s="7"/>
      <c r="AT85" s="7"/>
      <c r="AU85" s="7"/>
      <c r="AV85" s="7"/>
      <c r="AW85" s="7"/>
      <c r="AX85" s="7"/>
      <c r="AY85" s="88"/>
      <c r="BB85" s="87"/>
      <c r="BC85" s="7"/>
      <c r="BD85" s="7"/>
      <c r="BE85" s="7"/>
      <c r="BF85" s="7"/>
      <c r="BG85" s="7"/>
      <c r="BH85" s="7"/>
      <c r="BI85" s="7"/>
      <c r="BJ85" s="7"/>
      <c r="BK85" s="7"/>
      <c r="BL85" s="7"/>
      <c r="BM85" s="7"/>
      <c r="BN85" s="7"/>
      <c r="BO85" s="7"/>
      <c r="BP85" s="7"/>
      <c r="BQ85" s="7"/>
      <c r="BR85" s="7"/>
      <c r="BS85" s="7"/>
      <c r="BT85" s="7"/>
      <c r="BU85" s="7"/>
      <c r="BV85" s="7"/>
      <c r="BW85" s="7"/>
      <c r="BX85" s="7"/>
      <c r="BY85" s="7"/>
      <c r="BZ85" s="7"/>
      <c r="CA85" s="7"/>
      <c r="CB85" s="7"/>
      <c r="CC85" s="7"/>
      <c r="CD85" s="7"/>
      <c r="CE85" s="7"/>
      <c r="CF85" s="7"/>
      <c r="CG85" s="7"/>
      <c r="CH85" s="7"/>
      <c r="CI85" s="7"/>
      <c r="CJ85" s="7"/>
      <c r="CK85" s="7"/>
      <c r="CL85" s="7"/>
      <c r="CM85" s="7"/>
      <c r="CN85" s="7"/>
      <c r="CO85" s="7"/>
      <c r="CP85" s="7"/>
      <c r="CQ85" s="7"/>
      <c r="CR85" s="7"/>
      <c r="CS85" s="7"/>
      <c r="CT85" s="7"/>
      <c r="CU85" s="7"/>
      <c r="CV85" s="7"/>
      <c r="CW85" s="7"/>
      <c r="CX85" s="7"/>
      <c r="CY85" s="88"/>
    </row>
    <row r="86" spans="1:103" x14ac:dyDescent="0.35">
      <c r="A86" s="7"/>
      <c r="B86" s="87"/>
      <c r="C86" s="7"/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  <c r="AA86" s="7"/>
      <c r="AB86" s="7"/>
      <c r="AC86" s="7"/>
      <c r="AD86" s="7"/>
      <c r="AE86" s="7"/>
      <c r="AF86" s="7"/>
      <c r="AG86" s="7"/>
      <c r="AH86" s="7"/>
      <c r="AI86" s="7"/>
      <c r="AJ86" s="7"/>
      <c r="AK86" s="7"/>
      <c r="AL86" s="7"/>
      <c r="AM86" s="7"/>
      <c r="AN86" s="7"/>
      <c r="AO86" s="7"/>
      <c r="AP86" s="7"/>
      <c r="AQ86" s="7"/>
      <c r="AR86" s="7"/>
      <c r="AS86" s="7"/>
      <c r="AT86" s="7"/>
      <c r="AU86" s="7"/>
      <c r="AV86" s="7"/>
      <c r="AW86" s="7"/>
      <c r="AX86" s="7"/>
      <c r="AY86" s="88"/>
      <c r="BB86" s="87"/>
      <c r="BC86" s="7"/>
      <c r="BD86" s="7"/>
      <c r="BE86" s="7"/>
      <c r="BF86" s="7"/>
      <c r="BG86" s="7"/>
      <c r="BH86" s="7"/>
      <c r="BI86" s="7"/>
      <c r="BJ86" s="7"/>
      <c r="BK86" s="7"/>
      <c r="BL86" s="7"/>
      <c r="BM86" s="7"/>
      <c r="BN86" s="7"/>
      <c r="BO86" s="7"/>
      <c r="BP86" s="7"/>
      <c r="BQ86" s="7"/>
      <c r="BR86" s="7"/>
      <c r="BS86" s="7"/>
      <c r="BT86" s="7"/>
      <c r="BU86" s="7"/>
      <c r="BV86" s="7"/>
      <c r="BW86" s="7"/>
      <c r="BX86" s="7"/>
      <c r="BY86" s="7"/>
      <c r="BZ86" s="7"/>
      <c r="CA86" s="7"/>
      <c r="CB86" s="7"/>
      <c r="CC86" s="7"/>
      <c r="CD86" s="7"/>
      <c r="CE86" s="7"/>
      <c r="CF86" s="7"/>
      <c r="CG86" s="7"/>
      <c r="CH86" s="7"/>
      <c r="CI86" s="7"/>
      <c r="CJ86" s="7"/>
      <c r="CK86" s="7"/>
      <c r="CL86" s="7"/>
      <c r="CM86" s="7"/>
      <c r="CN86" s="7"/>
      <c r="CO86" s="7"/>
      <c r="CP86" s="7"/>
      <c r="CQ86" s="7"/>
      <c r="CR86" s="7"/>
      <c r="CS86" s="7"/>
      <c r="CT86" s="7"/>
      <c r="CU86" s="7"/>
      <c r="CV86" s="7"/>
      <c r="CW86" s="7"/>
      <c r="CX86" s="7"/>
      <c r="CY86" s="88"/>
    </row>
    <row r="87" spans="1:103" x14ac:dyDescent="0.35">
      <c r="A87" s="7"/>
      <c r="B87" s="87"/>
      <c r="C87" s="7"/>
      <c r="D87" s="7"/>
      <c r="E87" s="7"/>
      <c r="F87" s="7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  <c r="AA87" s="7"/>
      <c r="AB87" s="7"/>
      <c r="AC87" s="7"/>
      <c r="AD87" s="7"/>
      <c r="AE87" s="7"/>
      <c r="AF87" s="7"/>
      <c r="AG87" s="7"/>
      <c r="AH87" s="7"/>
      <c r="AI87" s="7"/>
      <c r="AJ87" s="7"/>
      <c r="AK87" s="7"/>
      <c r="AL87" s="7"/>
      <c r="AM87" s="7"/>
      <c r="AN87" s="7"/>
      <c r="AO87" s="7"/>
      <c r="AP87" s="7"/>
      <c r="AQ87" s="7"/>
      <c r="AR87" s="7"/>
      <c r="AS87" s="7"/>
      <c r="AT87" s="7"/>
      <c r="AU87" s="7"/>
      <c r="AV87" s="7"/>
      <c r="AW87" s="7"/>
      <c r="AX87" s="7"/>
      <c r="AY87" s="88"/>
      <c r="BB87" s="87"/>
      <c r="BC87" s="7"/>
      <c r="BD87" s="7"/>
      <c r="BE87" s="7"/>
      <c r="BF87" s="7"/>
      <c r="BG87" s="7"/>
      <c r="BH87" s="7"/>
      <c r="BI87" s="7"/>
      <c r="BJ87" s="7"/>
      <c r="BK87" s="7"/>
      <c r="BL87" s="7"/>
      <c r="BM87" s="7"/>
      <c r="BN87" s="7"/>
      <c r="BO87" s="7"/>
      <c r="BP87" s="7"/>
      <c r="BQ87" s="7"/>
      <c r="BR87" s="7"/>
      <c r="BS87" s="7"/>
      <c r="BT87" s="7"/>
      <c r="BU87" s="7"/>
      <c r="BV87" s="7"/>
      <c r="BW87" s="7"/>
      <c r="BX87" s="7"/>
      <c r="BY87" s="7"/>
      <c r="BZ87" s="7"/>
      <c r="CA87" s="7"/>
      <c r="CB87" s="7"/>
      <c r="CC87" s="7"/>
      <c r="CD87" s="7"/>
      <c r="CE87" s="7"/>
      <c r="CF87" s="7"/>
      <c r="CG87" s="7"/>
      <c r="CH87" s="7"/>
      <c r="CI87" s="7"/>
      <c r="CJ87" s="7"/>
      <c r="CK87" s="7"/>
      <c r="CL87" s="7"/>
      <c r="CM87" s="7"/>
      <c r="CN87" s="7"/>
      <c r="CO87" s="7"/>
      <c r="CP87" s="7"/>
      <c r="CQ87" s="7"/>
      <c r="CR87" s="7"/>
      <c r="CS87" s="7"/>
      <c r="CT87" s="7"/>
      <c r="CU87" s="7"/>
      <c r="CV87" s="7"/>
      <c r="CW87" s="7"/>
      <c r="CX87" s="7"/>
      <c r="CY87" s="88"/>
    </row>
    <row r="88" spans="1:103" x14ac:dyDescent="0.35">
      <c r="A88" s="7"/>
      <c r="B88" s="87"/>
      <c r="C88" s="7"/>
      <c r="D88" s="7"/>
      <c r="E88" s="7"/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  <c r="AA88" s="7"/>
      <c r="AB88" s="7"/>
      <c r="AC88" s="7"/>
      <c r="AD88" s="7"/>
      <c r="AE88" s="7"/>
      <c r="AF88" s="7"/>
      <c r="AG88" s="7"/>
      <c r="AH88" s="7"/>
      <c r="AI88" s="7"/>
      <c r="AJ88" s="7"/>
      <c r="AK88" s="7"/>
      <c r="AL88" s="7"/>
      <c r="AM88" s="7"/>
      <c r="AN88" s="7"/>
      <c r="AO88" s="7"/>
      <c r="AP88" s="7"/>
      <c r="AQ88" s="7"/>
      <c r="AR88" s="7"/>
      <c r="AS88" s="7"/>
      <c r="AT88" s="7"/>
      <c r="AU88" s="7"/>
      <c r="AV88" s="7"/>
      <c r="AW88" s="7"/>
      <c r="AX88" s="7"/>
      <c r="AY88" s="88"/>
      <c r="BB88" s="87"/>
      <c r="BC88" s="7"/>
      <c r="BD88" s="7"/>
      <c r="BE88" s="7"/>
      <c r="BF88" s="7"/>
      <c r="BG88" s="7"/>
      <c r="BH88" s="7"/>
      <c r="BI88" s="7"/>
      <c r="BJ88" s="7"/>
      <c r="BK88" s="7"/>
      <c r="BL88" s="7"/>
      <c r="BM88" s="7"/>
      <c r="BN88" s="7"/>
      <c r="BO88" s="7"/>
      <c r="BP88" s="7"/>
      <c r="BQ88" s="7"/>
      <c r="BR88" s="7"/>
      <c r="BS88" s="7"/>
      <c r="BT88" s="7"/>
      <c r="BU88" s="7"/>
      <c r="BV88" s="7"/>
      <c r="BW88" s="7"/>
      <c r="BX88" s="7"/>
      <c r="BY88" s="7"/>
      <c r="BZ88" s="7"/>
      <c r="CA88" s="7"/>
      <c r="CB88" s="7"/>
      <c r="CC88" s="7"/>
      <c r="CD88" s="7"/>
      <c r="CE88" s="7"/>
      <c r="CF88" s="7"/>
      <c r="CG88" s="7"/>
      <c r="CH88" s="7"/>
      <c r="CI88" s="7"/>
      <c r="CJ88" s="7"/>
      <c r="CK88" s="7"/>
      <c r="CL88" s="7"/>
      <c r="CM88" s="7"/>
      <c r="CN88" s="7"/>
      <c r="CO88" s="7"/>
      <c r="CP88" s="7"/>
      <c r="CQ88" s="7"/>
      <c r="CR88" s="7"/>
      <c r="CS88" s="7"/>
      <c r="CT88" s="7"/>
      <c r="CU88" s="7"/>
      <c r="CV88" s="7"/>
      <c r="CW88" s="7"/>
      <c r="CX88" s="7"/>
      <c r="CY88" s="88"/>
    </row>
    <row r="89" spans="1:103" x14ac:dyDescent="0.35">
      <c r="A89" s="7"/>
      <c r="B89" s="87"/>
      <c r="C89" s="7"/>
      <c r="D89" s="7"/>
      <c r="E89" s="7"/>
      <c r="F89" s="7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  <c r="AA89" s="7"/>
      <c r="AB89" s="7"/>
      <c r="AC89" s="7"/>
      <c r="AD89" s="7"/>
      <c r="AE89" s="7"/>
      <c r="AF89" s="7"/>
      <c r="AG89" s="7"/>
      <c r="AH89" s="7"/>
      <c r="AI89" s="7"/>
      <c r="AJ89" s="7"/>
      <c r="AK89" s="7"/>
      <c r="AL89" s="7"/>
      <c r="AM89" s="7"/>
      <c r="AN89" s="7"/>
      <c r="AO89" s="7"/>
      <c r="AP89" s="7"/>
      <c r="AQ89" s="7"/>
      <c r="AR89" s="7"/>
      <c r="AS89" s="7"/>
      <c r="AT89" s="7"/>
      <c r="AU89" s="7"/>
      <c r="AV89" s="7"/>
      <c r="AW89" s="7"/>
      <c r="AX89" s="7"/>
      <c r="AY89" s="88"/>
      <c r="BB89" s="87"/>
      <c r="BC89" s="7"/>
      <c r="BD89" s="7"/>
      <c r="BE89" s="7"/>
      <c r="BF89" s="7"/>
      <c r="BG89" s="7"/>
      <c r="BH89" s="7"/>
      <c r="BI89" s="7"/>
      <c r="BJ89" s="7"/>
      <c r="BK89" s="7"/>
      <c r="BL89" s="7"/>
      <c r="BM89" s="7"/>
      <c r="BN89" s="7"/>
      <c r="BO89" s="7"/>
      <c r="BP89" s="7"/>
      <c r="BQ89" s="7"/>
      <c r="BR89" s="7"/>
      <c r="BS89" s="7"/>
      <c r="BT89" s="7"/>
      <c r="BU89" s="7"/>
      <c r="BV89" s="7"/>
      <c r="BW89" s="7"/>
      <c r="BX89" s="7"/>
      <c r="BY89" s="7"/>
      <c r="BZ89" s="7"/>
      <c r="CA89" s="7"/>
      <c r="CB89" s="7"/>
      <c r="CC89" s="7"/>
      <c r="CD89" s="7"/>
      <c r="CE89" s="7"/>
      <c r="CF89" s="7"/>
      <c r="CG89" s="7"/>
      <c r="CH89" s="7"/>
      <c r="CI89" s="7"/>
      <c r="CJ89" s="7"/>
      <c r="CK89" s="7"/>
      <c r="CL89" s="7"/>
      <c r="CM89" s="7"/>
      <c r="CN89" s="7"/>
      <c r="CO89" s="7"/>
      <c r="CP89" s="7"/>
      <c r="CQ89" s="7"/>
      <c r="CR89" s="7"/>
      <c r="CS89" s="7"/>
      <c r="CT89" s="7"/>
      <c r="CU89" s="7"/>
      <c r="CV89" s="7"/>
      <c r="CW89" s="7"/>
      <c r="CX89" s="7"/>
      <c r="CY89" s="88"/>
    </row>
    <row r="90" spans="1:103" x14ac:dyDescent="0.35">
      <c r="A90" s="7"/>
      <c r="B90" s="87"/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  <c r="AA90" s="7"/>
      <c r="AB90" s="7"/>
      <c r="AC90" s="7"/>
      <c r="AD90" s="7"/>
      <c r="AE90" s="7"/>
      <c r="AF90" s="7"/>
      <c r="AG90" s="7"/>
      <c r="AH90" s="7"/>
      <c r="AI90" s="7"/>
      <c r="AJ90" s="7"/>
      <c r="AK90" s="7"/>
      <c r="AL90" s="7"/>
      <c r="AM90" s="7"/>
      <c r="AN90" s="7"/>
      <c r="AO90" s="7"/>
      <c r="AP90" s="7"/>
      <c r="AQ90" s="7"/>
      <c r="AR90" s="7"/>
      <c r="AS90" s="7"/>
      <c r="AT90" s="7"/>
      <c r="AU90" s="7"/>
      <c r="AV90" s="7"/>
      <c r="AW90" s="7"/>
      <c r="AX90" s="7"/>
      <c r="AY90" s="88"/>
      <c r="BB90" s="87"/>
      <c r="BC90" s="7"/>
      <c r="BD90" s="7"/>
      <c r="BE90" s="7"/>
      <c r="BF90" s="7"/>
      <c r="BG90" s="7"/>
      <c r="BH90" s="7"/>
      <c r="BI90" s="7"/>
      <c r="BJ90" s="7"/>
      <c r="BK90" s="7"/>
      <c r="BL90" s="7"/>
      <c r="BM90" s="7"/>
      <c r="BN90" s="7"/>
      <c r="BO90" s="7"/>
      <c r="BP90" s="7"/>
      <c r="BQ90" s="7"/>
      <c r="BR90" s="7"/>
      <c r="BS90" s="7"/>
      <c r="BT90" s="7"/>
      <c r="BU90" s="7"/>
      <c r="BV90" s="7"/>
      <c r="BW90" s="7"/>
      <c r="BX90" s="7"/>
      <c r="BY90" s="7"/>
      <c r="BZ90" s="7"/>
      <c r="CA90" s="7"/>
      <c r="CB90" s="7"/>
      <c r="CC90" s="7"/>
      <c r="CD90" s="7"/>
      <c r="CE90" s="7"/>
      <c r="CF90" s="7"/>
      <c r="CG90" s="7"/>
      <c r="CH90" s="7"/>
      <c r="CI90" s="7"/>
      <c r="CJ90" s="7"/>
      <c r="CK90" s="7"/>
      <c r="CL90" s="7"/>
      <c r="CM90" s="7"/>
      <c r="CN90" s="7"/>
      <c r="CO90" s="7"/>
      <c r="CP90" s="7"/>
      <c r="CQ90" s="7"/>
      <c r="CR90" s="7"/>
      <c r="CS90" s="7"/>
      <c r="CT90" s="7"/>
      <c r="CU90" s="7"/>
      <c r="CV90" s="7"/>
      <c r="CW90" s="7"/>
      <c r="CX90" s="7"/>
      <c r="CY90" s="88"/>
    </row>
    <row r="91" spans="1:103" x14ac:dyDescent="0.35">
      <c r="A91" s="7"/>
      <c r="B91" s="87"/>
      <c r="C91" s="7"/>
      <c r="D91" s="7"/>
      <c r="E91" s="7"/>
      <c r="F91" s="7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  <c r="AA91" s="7"/>
      <c r="AB91" s="7"/>
      <c r="AC91" s="7"/>
      <c r="AD91" s="7"/>
      <c r="AE91" s="7"/>
      <c r="AF91" s="7"/>
      <c r="AG91" s="7"/>
      <c r="AH91" s="7"/>
      <c r="AI91" s="7"/>
      <c r="AJ91" s="7"/>
      <c r="AK91" s="7"/>
      <c r="AL91" s="7"/>
      <c r="AM91" s="7"/>
      <c r="AN91" s="7"/>
      <c r="AO91" s="7"/>
      <c r="AP91" s="7"/>
      <c r="AQ91" s="7"/>
      <c r="AR91" s="7"/>
      <c r="AS91" s="7"/>
      <c r="AT91" s="7"/>
      <c r="AU91" s="7"/>
      <c r="AV91" s="7"/>
      <c r="AW91" s="7"/>
      <c r="AX91" s="7"/>
      <c r="AY91" s="88"/>
      <c r="BB91" s="87"/>
      <c r="BC91" s="7"/>
      <c r="BD91" s="7"/>
      <c r="BE91" s="7"/>
      <c r="BF91" s="7"/>
      <c r="BG91" s="7"/>
      <c r="BH91" s="7"/>
      <c r="BI91" s="7"/>
      <c r="BJ91" s="7"/>
      <c r="BK91" s="7"/>
      <c r="BL91" s="7"/>
      <c r="BM91" s="7"/>
      <c r="BN91" s="7"/>
      <c r="BO91" s="7"/>
      <c r="BP91" s="7"/>
      <c r="BQ91" s="7"/>
      <c r="BR91" s="7"/>
      <c r="BS91" s="7"/>
      <c r="BT91" s="7"/>
      <c r="BU91" s="7"/>
      <c r="BV91" s="7"/>
      <c r="BW91" s="7"/>
      <c r="BX91" s="7"/>
      <c r="BY91" s="7"/>
      <c r="BZ91" s="7"/>
      <c r="CA91" s="7"/>
      <c r="CB91" s="7"/>
      <c r="CC91" s="7"/>
      <c r="CD91" s="7"/>
      <c r="CE91" s="7"/>
      <c r="CF91" s="7"/>
      <c r="CG91" s="7"/>
      <c r="CH91" s="7"/>
      <c r="CI91" s="7"/>
      <c r="CJ91" s="7"/>
      <c r="CK91" s="7"/>
      <c r="CL91" s="7"/>
      <c r="CM91" s="7"/>
      <c r="CN91" s="7"/>
      <c r="CO91" s="7"/>
      <c r="CP91" s="7"/>
      <c r="CQ91" s="7"/>
      <c r="CR91" s="7"/>
      <c r="CS91" s="7"/>
      <c r="CT91" s="7"/>
      <c r="CU91" s="7"/>
      <c r="CV91" s="7"/>
      <c r="CW91" s="7"/>
      <c r="CX91" s="7"/>
      <c r="CY91" s="88"/>
    </row>
    <row r="92" spans="1:103" x14ac:dyDescent="0.35">
      <c r="A92" s="7"/>
      <c r="B92" s="87"/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  <c r="AA92" s="7"/>
      <c r="AB92" s="7"/>
      <c r="AC92" s="7"/>
      <c r="AD92" s="7"/>
      <c r="AE92" s="7"/>
      <c r="AF92" s="7"/>
      <c r="AG92" s="7"/>
      <c r="AH92" s="7"/>
      <c r="AI92" s="7"/>
      <c r="AJ92" s="7"/>
      <c r="AK92" s="7"/>
      <c r="AL92" s="7"/>
      <c r="AM92" s="7"/>
      <c r="AN92" s="7"/>
      <c r="AO92" s="7"/>
      <c r="AP92" s="7"/>
      <c r="AQ92" s="7"/>
      <c r="AR92" s="7"/>
      <c r="AS92" s="7"/>
      <c r="AT92" s="7"/>
      <c r="AU92" s="7"/>
      <c r="AV92" s="7"/>
      <c r="AW92" s="7"/>
      <c r="AX92" s="7"/>
      <c r="AY92" s="88"/>
      <c r="BB92" s="87"/>
      <c r="BC92" s="7"/>
      <c r="BD92" s="7"/>
      <c r="BE92" s="7"/>
      <c r="BF92" s="7"/>
      <c r="BG92" s="7"/>
      <c r="BH92" s="7"/>
      <c r="BI92" s="7"/>
      <c r="BJ92" s="7"/>
      <c r="BK92" s="7"/>
      <c r="BL92" s="7"/>
      <c r="BM92" s="7"/>
      <c r="BN92" s="7"/>
      <c r="BO92" s="7"/>
      <c r="BP92" s="7"/>
      <c r="BQ92" s="7"/>
      <c r="BR92" s="7"/>
      <c r="BS92" s="7"/>
      <c r="BT92" s="7"/>
      <c r="BU92" s="7"/>
      <c r="BV92" s="7"/>
      <c r="BW92" s="7"/>
      <c r="BX92" s="7"/>
      <c r="BY92" s="7"/>
      <c r="BZ92" s="7"/>
      <c r="CA92" s="7"/>
      <c r="CB92" s="7"/>
      <c r="CC92" s="7"/>
      <c r="CD92" s="7"/>
      <c r="CE92" s="7"/>
      <c r="CF92" s="7"/>
      <c r="CG92" s="7"/>
      <c r="CH92" s="7"/>
      <c r="CI92" s="7"/>
      <c r="CJ92" s="7"/>
      <c r="CK92" s="7"/>
      <c r="CL92" s="7"/>
      <c r="CM92" s="7"/>
      <c r="CN92" s="7"/>
      <c r="CO92" s="7"/>
      <c r="CP92" s="7"/>
      <c r="CQ92" s="7"/>
      <c r="CR92" s="7"/>
      <c r="CS92" s="7"/>
      <c r="CT92" s="7"/>
      <c r="CU92" s="7"/>
      <c r="CV92" s="7"/>
      <c r="CW92" s="7"/>
      <c r="CX92" s="7"/>
      <c r="CY92" s="88"/>
    </row>
    <row r="93" spans="1:103" x14ac:dyDescent="0.35">
      <c r="A93" s="7"/>
      <c r="B93" s="87"/>
      <c r="C93" s="7"/>
      <c r="D93" s="7"/>
      <c r="E93" s="7"/>
      <c r="F93" s="7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  <c r="AA93" s="7"/>
      <c r="AB93" s="7"/>
      <c r="AC93" s="7"/>
      <c r="AD93" s="7"/>
      <c r="AE93" s="7"/>
      <c r="AF93" s="7"/>
      <c r="AG93" s="7"/>
      <c r="AH93" s="7"/>
      <c r="AI93" s="7"/>
      <c r="AJ93" s="7"/>
      <c r="AK93" s="7"/>
      <c r="AL93" s="7"/>
      <c r="AM93" s="7"/>
      <c r="AN93" s="7"/>
      <c r="AO93" s="7"/>
      <c r="AP93" s="7"/>
      <c r="AQ93" s="7"/>
      <c r="AR93" s="7"/>
      <c r="AS93" s="7"/>
      <c r="AT93" s="7"/>
      <c r="AU93" s="7"/>
      <c r="AV93" s="7"/>
      <c r="AW93" s="7"/>
      <c r="AX93" s="7"/>
      <c r="AY93" s="88"/>
      <c r="BB93" s="87"/>
      <c r="BC93" s="7"/>
      <c r="BD93" s="7"/>
      <c r="BE93" s="7"/>
      <c r="BF93" s="7"/>
      <c r="BG93" s="7"/>
      <c r="BH93" s="7"/>
      <c r="BI93" s="7"/>
      <c r="BJ93" s="7"/>
      <c r="BK93" s="7"/>
      <c r="BL93" s="7"/>
      <c r="BM93" s="7"/>
      <c r="BN93" s="7"/>
      <c r="BO93" s="7"/>
      <c r="BP93" s="7"/>
      <c r="BQ93" s="7"/>
      <c r="BR93" s="7"/>
      <c r="BS93" s="7"/>
      <c r="BT93" s="7"/>
      <c r="BU93" s="7"/>
      <c r="BV93" s="7"/>
      <c r="BW93" s="7"/>
      <c r="BX93" s="7"/>
      <c r="BY93" s="7"/>
      <c r="BZ93" s="7"/>
      <c r="CA93" s="7"/>
      <c r="CB93" s="7"/>
      <c r="CC93" s="7"/>
      <c r="CD93" s="7"/>
      <c r="CE93" s="7"/>
      <c r="CF93" s="7"/>
      <c r="CG93" s="7"/>
      <c r="CH93" s="7"/>
      <c r="CI93" s="7"/>
      <c r="CJ93" s="7"/>
      <c r="CK93" s="7"/>
      <c r="CL93" s="7"/>
      <c r="CM93" s="7"/>
      <c r="CN93" s="7"/>
      <c r="CO93" s="7"/>
      <c r="CP93" s="7"/>
      <c r="CQ93" s="7"/>
      <c r="CR93" s="7"/>
      <c r="CS93" s="7"/>
      <c r="CT93" s="7"/>
      <c r="CU93" s="7"/>
      <c r="CV93" s="7"/>
      <c r="CW93" s="7"/>
      <c r="CX93" s="7"/>
      <c r="CY93" s="88"/>
    </row>
    <row r="94" spans="1:103" x14ac:dyDescent="0.35">
      <c r="A94" s="7"/>
      <c r="B94" s="87"/>
      <c r="C94" s="7"/>
      <c r="D94" s="7"/>
      <c r="E94" s="7"/>
      <c r="F94" s="7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  <c r="AA94" s="7"/>
      <c r="AB94" s="7"/>
      <c r="AC94" s="7"/>
      <c r="AD94" s="7"/>
      <c r="AE94" s="7"/>
      <c r="AF94" s="7"/>
      <c r="AG94" s="7"/>
      <c r="AH94" s="7"/>
      <c r="AI94" s="7"/>
      <c r="AJ94" s="7"/>
      <c r="AK94" s="7"/>
      <c r="AL94" s="7"/>
      <c r="AM94" s="7"/>
      <c r="AN94" s="7"/>
      <c r="AO94" s="7"/>
      <c r="AP94" s="7"/>
      <c r="AQ94" s="7"/>
      <c r="AR94" s="7"/>
      <c r="AS94" s="7"/>
      <c r="AT94" s="7"/>
      <c r="AU94" s="7"/>
      <c r="AV94" s="7"/>
      <c r="AW94" s="7"/>
      <c r="AX94" s="7"/>
      <c r="AY94" s="88"/>
      <c r="BB94" s="87"/>
      <c r="BC94" s="7"/>
      <c r="BD94" s="7"/>
      <c r="BE94" s="7"/>
      <c r="BF94" s="7"/>
      <c r="BG94" s="7"/>
      <c r="BH94" s="7"/>
      <c r="BI94" s="7"/>
      <c r="BJ94" s="7"/>
      <c r="BK94" s="7"/>
      <c r="BL94" s="7"/>
      <c r="BM94" s="7"/>
      <c r="BN94" s="7"/>
      <c r="BO94" s="7"/>
      <c r="BP94" s="7"/>
      <c r="BQ94" s="7"/>
      <c r="BR94" s="7"/>
      <c r="BS94" s="7"/>
      <c r="BT94" s="7"/>
      <c r="BU94" s="7"/>
      <c r="BV94" s="7"/>
      <c r="BW94" s="7"/>
      <c r="BX94" s="7"/>
      <c r="BY94" s="7"/>
      <c r="BZ94" s="7"/>
      <c r="CA94" s="7"/>
      <c r="CB94" s="7"/>
      <c r="CC94" s="7"/>
      <c r="CD94" s="7"/>
      <c r="CE94" s="7"/>
      <c r="CF94" s="7"/>
      <c r="CG94" s="7"/>
      <c r="CH94" s="7"/>
      <c r="CI94" s="7"/>
      <c r="CJ94" s="7"/>
      <c r="CK94" s="7"/>
      <c r="CL94" s="7"/>
      <c r="CM94" s="7"/>
      <c r="CN94" s="7"/>
      <c r="CO94" s="7"/>
      <c r="CP94" s="7"/>
      <c r="CQ94" s="7"/>
      <c r="CR94" s="7"/>
      <c r="CS94" s="7"/>
      <c r="CT94" s="7"/>
      <c r="CU94" s="7"/>
      <c r="CV94" s="7"/>
      <c r="CW94" s="7"/>
      <c r="CX94" s="7"/>
      <c r="CY94" s="88"/>
    </row>
    <row r="95" spans="1:103" x14ac:dyDescent="0.35">
      <c r="A95" s="7"/>
      <c r="B95" s="87"/>
      <c r="C95" s="7"/>
      <c r="D95" s="7"/>
      <c r="E95" s="7"/>
      <c r="F95" s="7"/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  <c r="AA95" s="7"/>
      <c r="AB95" s="7"/>
      <c r="AC95" s="7"/>
      <c r="AD95" s="7"/>
      <c r="AE95" s="7"/>
      <c r="AF95" s="7"/>
      <c r="AG95" s="7"/>
      <c r="AH95" s="7"/>
      <c r="AI95" s="7"/>
      <c r="AJ95" s="7"/>
      <c r="AK95" s="7"/>
      <c r="AL95" s="7"/>
      <c r="AM95" s="7"/>
      <c r="AN95" s="7"/>
      <c r="AO95" s="7"/>
      <c r="AP95" s="7"/>
      <c r="AQ95" s="7"/>
      <c r="AR95" s="7"/>
      <c r="AS95" s="7"/>
      <c r="AT95" s="7"/>
      <c r="AU95" s="7"/>
      <c r="AV95" s="7"/>
      <c r="AW95" s="7"/>
      <c r="AX95" s="7"/>
      <c r="AY95" s="88"/>
      <c r="BB95" s="87"/>
      <c r="BC95" s="7"/>
      <c r="BD95" s="7"/>
      <c r="BE95" s="7"/>
      <c r="BF95" s="7"/>
      <c r="BG95" s="7"/>
      <c r="BH95" s="7"/>
      <c r="BI95" s="7"/>
      <c r="BJ95" s="7"/>
      <c r="BK95" s="7"/>
      <c r="BL95" s="7"/>
      <c r="BM95" s="7"/>
      <c r="BN95" s="7"/>
      <c r="BO95" s="7"/>
      <c r="BP95" s="7"/>
      <c r="BQ95" s="7"/>
      <c r="BR95" s="7"/>
      <c r="BS95" s="7"/>
      <c r="BT95" s="7"/>
      <c r="BU95" s="7"/>
      <c r="BV95" s="7"/>
      <c r="BW95" s="7"/>
      <c r="BX95" s="7"/>
      <c r="BY95" s="7"/>
      <c r="BZ95" s="7"/>
      <c r="CA95" s="7"/>
      <c r="CB95" s="7"/>
      <c r="CC95" s="7"/>
      <c r="CD95" s="7"/>
      <c r="CE95" s="7"/>
      <c r="CF95" s="7"/>
      <c r="CG95" s="7"/>
      <c r="CH95" s="7"/>
      <c r="CI95" s="7"/>
      <c r="CJ95" s="7"/>
      <c r="CK95" s="7"/>
      <c r="CL95" s="7"/>
      <c r="CM95" s="7"/>
      <c r="CN95" s="7"/>
      <c r="CO95" s="7"/>
      <c r="CP95" s="7"/>
      <c r="CQ95" s="7"/>
      <c r="CR95" s="7"/>
      <c r="CS95" s="7"/>
      <c r="CT95" s="7"/>
      <c r="CU95" s="7"/>
      <c r="CV95" s="7"/>
      <c r="CW95" s="7"/>
      <c r="CX95" s="7"/>
      <c r="CY95" s="88"/>
    </row>
    <row r="96" spans="1:103" x14ac:dyDescent="0.35">
      <c r="A96" s="7"/>
      <c r="B96" s="87"/>
      <c r="C96" s="7"/>
      <c r="D96" s="7"/>
      <c r="E96" s="7"/>
      <c r="F96" s="7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  <c r="AA96" s="7"/>
      <c r="AB96" s="7"/>
      <c r="AC96" s="7"/>
      <c r="AD96" s="7"/>
      <c r="AE96" s="7"/>
      <c r="AF96" s="7"/>
      <c r="AG96" s="7"/>
      <c r="AH96" s="7"/>
      <c r="AI96" s="7"/>
      <c r="AJ96" s="7"/>
      <c r="AK96" s="7"/>
      <c r="AL96" s="7"/>
      <c r="AM96" s="7"/>
      <c r="AN96" s="7"/>
      <c r="AO96" s="7"/>
      <c r="AP96" s="7"/>
      <c r="AQ96" s="7"/>
      <c r="AR96" s="7"/>
      <c r="AS96" s="7"/>
      <c r="AT96" s="7"/>
      <c r="AU96" s="7"/>
      <c r="AV96" s="7"/>
      <c r="AW96" s="7"/>
      <c r="AX96" s="7"/>
      <c r="AY96" s="88"/>
      <c r="BB96" s="87"/>
      <c r="BC96" s="7"/>
      <c r="BD96" s="7"/>
      <c r="BE96" s="7"/>
      <c r="BF96" s="7"/>
      <c r="BG96" s="7"/>
      <c r="BH96" s="7"/>
      <c r="BI96" s="7"/>
      <c r="BJ96" s="7"/>
      <c r="BK96" s="7"/>
      <c r="BL96" s="7"/>
      <c r="BM96" s="7"/>
      <c r="BN96" s="7"/>
      <c r="BO96" s="7"/>
      <c r="BP96" s="7"/>
      <c r="BQ96" s="7"/>
      <c r="BR96" s="7"/>
      <c r="BS96" s="7"/>
      <c r="BT96" s="7"/>
      <c r="BU96" s="7"/>
      <c r="BV96" s="7"/>
      <c r="BW96" s="7"/>
      <c r="BX96" s="7"/>
      <c r="BY96" s="7"/>
      <c r="BZ96" s="7"/>
      <c r="CA96" s="7"/>
      <c r="CB96" s="7"/>
      <c r="CC96" s="7"/>
      <c r="CD96" s="7"/>
      <c r="CE96" s="7"/>
      <c r="CF96" s="7"/>
      <c r="CG96" s="7"/>
      <c r="CH96" s="7"/>
      <c r="CI96" s="7"/>
      <c r="CJ96" s="7"/>
      <c r="CK96" s="7"/>
      <c r="CL96" s="7"/>
      <c r="CM96" s="7"/>
      <c r="CN96" s="7"/>
      <c r="CO96" s="7"/>
      <c r="CP96" s="7"/>
      <c r="CQ96" s="7"/>
      <c r="CR96" s="7"/>
      <c r="CS96" s="7"/>
      <c r="CT96" s="7"/>
      <c r="CU96" s="7"/>
      <c r="CV96" s="7"/>
      <c r="CW96" s="7"/>
      <c r="CX96" s="7"/>
      <c r="CY96" s="88"/>
    </row>
    <row r="97" spans="1:103" x14ac:dyDescent="0.35">
      <c r="A97" s="7"/>
      <c r="B97" s="87"/>
      <c r="C97" s="7"/>
      <c r="D97" s="7"/>
      <c r="E97" s="7"/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  <c r="AA97" s="7"/>
      <c r="AB97" s="7"/>
      <c r="AC97" s="7"/>
      <c r="AD97" s="7"/>
      <c r="AE97" s="7"/>
      <c r="AF97" s="7"/>
      <c r="AG97" s="7"/>
      <c r="AH97" s="7"/>
      <c r="AI97" s="7"/>
      <c r="AJ97" s="7"/>
      <c r="AK97" s="7"/>
      <c r="AL97" s="7"/>
      <c r="AM97" s="7"/>
      <c r="AN97" s="7"/>
      <c r="AO97" s="7"/>
      <c r="AP97" s="7"/>
      <c r="AQ97" s="7"/>
      <c r="AR97" s="7"/>
      <c r="AS97" s="7"/>
      <c r="AT97" s="7"/>
      <c r="AU97" s="7"/>
      <c r="AV97" s="7"/>
      <c r="AW97" s="7"/>
      <c r="AX97" s="7"/>
      <c r="AY97" s="88"/>
      <c r="BB97" s="87"/>
      <c r="BC97" s="7"/>
      <c r="BD97" s="7"/>
      <c r="BE97" s="7"/>
      <c r="BF97" s="7"/>
      <c r="BG97" s="7"/>
      <c r="BH97" s="7"/>
      <c r="BI97" s="7"/>
      <c r="BJ97" s="7"/>
      <c r="BK97" s="7"/>
      <c r="BL97" s="7"/>
      <c r="BM97" s="7"/>
      <c r="BN97" s="7"/>
      <c r="BO97" s="7"/>
      <c r="BP97" s="7"/>
      <c r="BQ97" s="7"/>
      <c r="BR97" s="7"/>
      <c r="BS97" s="7"/>
      <c r="BT97" s="7"/>
      <c r="BU97" s="7"/>
      <c r="BV97" s="7"/>
      <c r="BW97" s="7"/>
      <c r="BX97" s="7"/>
      <c r="BY97" s="7"/>
      <c r="BZ97" s="7"/>
      <c r="CA97" s="7"/>
      <c r="CB97" s="7"/>
      <c r="CC97" s="7"/>
      <c r="CD97" s="7"/>
      <c r="CE97" s="7"/>
      <c r="CF97" s="7"/>
      <c r="CG97" s="7"/>
      <c r="CH97" s="7"/>
      <c r="CI97" s="7"/>
      <c r="CJ97" s="7"/>
      <c r="CK97" s="7"/>
      <c r="CL97" s="7"/>
      <c r="CM97" s="7"/>
      <c r="CN97" s="7"/>
      <c r="CO97" s="7"/>
      <c r="CP97" s="7"/>
      <c r="CQ97" s="7"/>
      <c r="CR97" s="7"/>
      <c r="CS97" s="7"/>
      <c r="CT97" s="7"/>
      <c r="CU97" s="7"/>
      <c r="CV97" s="7"/>
      <c r="CW97" s="7"/>
      <c r="CX97" s="7"/>
      <c r="CY97" s="88"/>
    </row>
    <row r="98" spans="1:103" x14ac:dyDescent="0.35">
      <c r="A98" s="7"/>
      <c r="B98" s="87"/>
      <c r="C98" s="7"/>
      <c r="D98" s="7"/>
      <c r="E98" s="7"/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  <c r="AA98" s="7"/>
      <c r="AB98" s="7"/>
      <c r="AC98" s="7"/>
      <c r="AD98" s="7"/>
      <c r="AE98" s="7"/>
      <c r="AF98" s="7"/>
      <c r="AG98" s="7"/>
      <c r="AH98" s="7"/>
      <c r="AI98" s="7"/>
      <c r="AJ98" s="7"/>
      <c r="AK98" s="7"/>
      <c r="AL98" s="7"/>
      <c r="AM98" s="7"/>
      <c r="AN98" s="7"/>
      <c r="AO98" s="7"/>
      <c r="AP98" s="7"/>
      <c r="AQ98" s="7"/>
      <c r="AR98" s="7"/>
      <c r="AS98" s="7"/>
      <c r="AT98" s="7"/>
      <c r="AU98" s="7"/>
      <c r="AV98" s="7"/>
      <c r="AW98" s="7"/>
      <c r="AX98" s="7"/>
      <c r="AY98" s="88"/>
      <c r="BB98" s="87"/>
      <c r="BC98" s="7"/>
      <c r="BD98" s="7"/>
      <c r="BE98" s="7"/>
      <c r="BF98" s="7"/>
      <c r="BG98" s="7"/>
      <c r="BH98" s="7"/>
      <c r="BI98" s="7"/>
      <c r="BJ98" s="7"/>
      <c r="BK98" s="7"/>
      <c r="BL98" s="7"/>
      <c r="BM98" s="7"/>
      <c r="BN98" s="7"/>
      <c r="BO98" s="7"/>
      <c r="BP98" s="7"/>
      <c r="BQ98" s="7"/>
      <c r="BR98" s="7"/>
      <c r="BS98" s="7"/>
      <c r="BT98" s="7"/>
      <c r="BU98" s="7"/>
      <c r="BV98" s="7"/>
      <c r="BW98" s="7"/>
      <c r="BX98" s="7"/>
      <c r="BY98" s="7"/>
      <c r="BZ98" s="7"/>
      <c r="CA98" s="7"/>
      <c r="CB98" s="7"/>
      <c r="CC98" s="7"/>
      <c r="CD98" s="7"/>
      <c r="CE98" s="7"/>
      <c r="CF98" s="7"/>
      <c r="CG98" s="7"/>
      <c r="CH98" s="7"/>
      <c r="CI98" s="7"/>
      <c r="CJ98" s="7"/>
      <c r="CK98" s="7"/>
      <c r="CL98" s="7"/>
      <c r="CM98" s="7"/>
      <c r="CN98" s="7"/>
      <c r="CO98" s="7"/>
      <c r="CP98" s="7"/>
      <c r="CQ98" s="7"/>
      <c r="CR98" s="7"/>
      <c r="CS98" s="7"/>
      <c r="CT98" s="7"/>
      <c r="CU98" s="7"/>
      <c r="CV98" s="7"/>
      <c r="CW98" s="7"/>
      <c r="CX98" s="7"/>
      <c r="CY98" s="88"/>
    </row>
    <row r="99" spans="1:103" ht="15" thickBot="1" x14ac:dyDescent="0.4">
      <c r="A99" s="7"/>
      <c r="B99" s="89"/>
      <c r="C99" s="90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  <c r="W99" s="90"/>
      <c r="X99" s="90"/>
      <c r="Y99" s="90"/>
      <c r="Z99" s="90"/>
      <c r="AA99" s="90"/>
      <c r="AB99" s="90"/>
      <c r="AC99" s="90"/>
      <c r="AD99" s="90"/>
      <c r="AE99" s="90"/>
      <c r="AF99" s="90"/>
      <c r="AG99" s="90"/>
      <c r="AH99" s="90"/>
      <c r="AI99" s="90"/>
      <c r="AJ99" s="90"/>
      <c r="AK99" s="90"/>
      <c r="AL99" s="90"/>
      <c r="AM99" s="90"/>
      <c r="AN99" s="90"/>
      <c r="AO99" s="90"/>
      <c r="AP99" s="90"/>
      <c r="AQ99" s="90"/>
      <c r="AR99" s="90"/>
      <c r="AS99" s="90"/>
      <c r="AT99" s="90"/>
      <c r="AU99" s="90"/>
      <c r="AV99" s="90"/>
      <c r="AW99" s="90"/>
      <c r="AX99" s="90"/>
      <c r="AY99" s="91"/>
      <c r="BB99" s="89"/>
      <c r="BC99" s="90"/>
      <c r="BD99" s="90"/>
      <c r="BE99" s="90"/>
      <c r="BF99" s="90"/>
      <c r="BG99" s="90"/>
      <c r="BH99" s="90"/>
      <c r="BI99" s="90"/>
      <c r="BJ99" s="90"/>
      <c r="BK99" s="90"/>
      <c r="BL99" s="90"/>
      <c r="BM99" s="90"/>
      <c r="BN99" s="90"/>
      <c r="BO99" s="90"/>
      <c r="BP99" s="90"/>
      <c r="BQ99" s="90"/>
      <c r="BR99" s="90"/>
      <c r="BS99" s="90"/>
      <c r="BT99" s="90"/>
      <c r="BU99" s="90"/>
      <c r="BV99" s="90"/>
      <c r="BW99" s="90"/>
      <c r="BX99" s="90"/>
      <c r="BY99" s="90"/>
      <c r="BZ99" s="90"/>
      <c r="CA99" s="90"/>
      <c r="CB99" s="90"/>
      <c r="CC99" s="90"/>
      <c r="CD99" s="90"/>
      <c r="CE99" s="90"/>
      <c r="CF99" s="90"/>
      <c r="CG99" s="90"/>
      <c r="CH99" s="90"/>
      <c r="CI99" s="90"/>
      <c r="CJ99" s="90"/>
      <c r="CK99" s="90"/>
      <c r="CL99" s="90"/>
      <c r="CM99" s="90"/>
      <c r="CN99" s="90"/>
      <c r="CO99" s="90"/>
      <c r="CP99" s="90"/>
      <c r="CQ99" s="90"/>
      <c r="CR99" s="90"/>
      <c r="CS99" s="90"/>
      <c r="CT99" s="90"/>
      <c r="CU99" s="90"/>
      <c r="CV99" s="90"/>
      <c r="CW99" s="90"/>
      <c r="CX99" s="90"/>
      <c r="CY99" s="91"/>
    </row>
    <row r="100" spans="1:103" x14ac:dyDescent="0.35">
      <c r="A100" s="7"/>
      <c r="B100" s="7"/>
      <c r="C100" s="7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</row>
    <row r="101" spans="1:103" ht="15" thickBot="1" x14ac:dyDescent="0.4">
      <c r="A101" s="7"/>
      <c r="B101" s="7"/>
      <c r="C101" s="7"/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</row>
    <row r="102" spans="1:103" ht="15" thickBot="1" x14ac:dyDescent="0.4">
      <c r="A102" s="7"/>
      <c r="B102" s="84"/>
      <c r="C102" s="85"/>
      <c r="D102" s="85"/>
      <c r="E102" s="85"/>
      <c r="F102" s="85"/>
      <c r="G102" s="85"/>
      <c r="H102" s="85"/>
      <c r="I102" s="85"/>
      <c r="J102" s="85"/>
      <c r="K102" s="85"/>
      <c r="L102" s="85"/>
      <c r="M102" s="85"/>
      <c r="N102" s="85"/>
      <c r="O102" s="85"/>
      <c r="P102" s="85"/>
      <c r="Q102" s="85"/>
      <c r="R102" s="85"/>
      <c r="S102" s="85"/>
      <c r="T102" s="85"/>
      <c r="U102" s="85"/>
      <c r="V102" s="85"/>
      <c r="W102" s="85"/>
      <c r="X102" s="85"/>
      <c r="Y102" s="85"/>
      <c r="Z102" s="85"/>
      <c r="AA102" s="85"/>
      <c r="AB102" s="85"/>
      <c r="AC102" s="85"/>
      <c r="AD102" s="85"/>
      <c r="AE102" s="85"/>
      <c r="AF102" s="85"/>
      <c r="AG102" s="85"/>
      <c r="AH102" s="85"/>
      <c r="AI102" s="85"/>
      <c r="AJ102" s="85"/>
      <c r="AK102" s="85"/>
      <c r="AL102" s="85"/>
      <c r="AM102" s="85"/>
      <c r="AN102" s="85"/>
      <c r="AO102" s="85"/>
      <c r="AP102" s="85"/>
      <c r="AQ102" s="85"/>
      <c r="AR102" s="85"/>
      <c r="AS102" s="85"/>
      <c r="AT102" s="85"/>
      <c r="AU102" s="85"/>
      <c r="AV102" s="85"/>
      <c r="AW102" s="85"/>
      <c r="AX102" s="85"/>
      <c r="AY102" s="86"/>
      <c r="BC102" s="84"/>
      <c r="BD102" s="85"/>
      <c r="BE102" s="85"/>
      <c r="BF102" s="85"/>
      <c r="BG102" s="85"/>
      <c r="BH102" s="85"/>
      <c r="BI102" s="85"/>
      <c r="BJ102" s="85"/>
      <c r="BK102" s="85"/>
      <c r="BL102" s="85"/>
      <c r="BM102" s="85"/>
      <c r="BN102" s="85"/>
      <c r="BO102" s="85"/>
      <c r="BP102" s="85"/>
      <c r="BQ102" s="85"/>
      <c r="BR102" s="85"/>
      <c r="BS102" s="85"/>
      <c r="BT102" s="85"/>
      <c r="BU102" s="85"/>
      <c r="BV102" s="85"/>
      <c r="BW102" s="85"/>
      <c r="BX102" s="85"/>
      <c r="BY102" s="85"/>
      <c r="BZ102" s="85"/>
      <c r="CA102" s="85"/>
      <c r="CB102" s="85"/>
      <c r="CC102" s="85"/>
      <c r="CD102" s="85"/>
      <c r="CE102" s="85"/>
      <c r="CF102" s="85"/>
      <c r="CG102" s="85"/>
      <c r="CH102" s="85"/>
      <c r="CI102" s="85"/>
      <c r="CJ102" s="85"/>
      <c r="CK102" s="85"/>
      <c r="CL102" s="85"/>
      <c r="CM102" s="85"/>
      <c r="CN102" s="85"/>
      <c r="CO102" s="85"/>
      <c r="CP102" s="85"/>
      <c r="CQ102" s="85"/>
      <c r="CR102" s="85"/>
      <c r="CS102" s="85"/>
      <c r="CT102" s="85"/>
      <c r="CU102" s="85"/>
      <c r="CV102" s="85"/>
      <c r="CW102" s="85"/>
      <c r="CX102" s="85"/>
      <c r="CY102" s="86"/>
    </row>
    <row r="103" spans="1:103" x14ac:dyDescent="0.35">
      <c r="A103" s="7"/>
      <c r="B103" s="87"/>
      <c r="C103" s="7"/>
      <c r="D103" s="7"/>
      <c r="E103" s="7"/>
      <c r="F103" s="7"/>
      <c r="G103" s="154" t="s">
        <v>107</v>
      </c>
      <c r="H103" s="155"/>
      <c r="I103" s="155"/>
      <c r="J103" s="155"/>
      <c r="K103" s="155"/>
      <c r="L103" s="155"/>
      <c r="M103" s="155"/>
      <c r="N103" s="155"/>
      <c r="O103" s="155"/>
      <c r="P103" s="155"/>
      <c r="Q103" s="155"/>
      <c r="R103" s="155"/>
      <c r="S103" s="155"/>
      <c r="T103" s="155"/>
      <c r="U103" s="155"/>
      <c r="V103" s="155"/>
      <c r="W103" s="155"/>
      <c r="X103" s="155"/>
      <c r="Y103" s="155"/>
      <c r="Z103" s="155"/>
      <c r="AA103" s="155"/>
      <c r="AB103" s="155"/>
      <c r="AC103" s="155"/>
      <c r="AD103" s="155"/>
      <c r="AE103" s="155"/>
      <c r="AF103" s="155"/>
      <c r="AG103" s="155"/>
      <c r="AH103" s="155"/>
      <c r="AI103" s="155"/>
      <c r="AJ103" s="155"/>
      <c r="AK103" s="155"/>
      <c r="AL103" s="155"/>
      <c r="AM103" s="155"/>
      <c r="AN103" s="155"/>
      <c r="AO103" s="155"/>
      <c r="AP103" s="155"/>
      <c r="AQ103" s="155"/>
      <c r="AR103" s="155"/>
      <c r="AS103" s="155"/>
      <c r="AT103" s="155"/>
      <c r="AU103" s="155"/>
      <c r="AV103" s="156"/>
      <c r="AW103" s="7"/>
      <c r="AX103" s="7"/>
      <c r="AY103" s="88"/>
      <c r="BC103" s="87"/>
      <c r="BD103" s="7"/>
      <c r="BE103" s="7"/>
      <c r="BF103" s="154" t="s">
        <v>108</v>
      </c>
      <c r="BG103" s="155"/>
      <c r="BH103" s="155"/>
      <c r="BI103" s="155"/>
      <c r="BJ103" s="155"/>
      <c r="BK103" s="155"/>
      <c r="BL103" s="155"/>
      <c r="BM103" s="155"/>
      <c r="BN103" s="155"/>
      <c r="BO103" s="155"/>
      <c r="BP103" s="155"/>
      <c r="BQ103" s="155"/>
      <c r="BR103" s="155"/>
      <c r="BS103" s="155"/>
      <c r="BT103" s="155"/>
      <c r="BU103" s="155"/>
      <c r="BV103" s="155"/>
      <c r="BW103" s="155"/>
      <c r="BX103" s="155"/>
      <c r="BY103" s="155"/>
      <c r="BZ103" s="155"/>
      <c r="CA103" s="155"/>
      <c r="CB103" s="155"/>
      <c r="CC103" s="155"/>
      <c r="CD103" s="155"/>
      <c r="CE103" s="155"/>
      <c r="CF103" s="155"/>
      <c r="CG103" s="155"/>
      <c r="CH103" s="155"/>
      <c r="CI103" s="155"/>
      <c r="CJ103" s="155"/>
      <c r="CK103" s="155"/>
      <c r="CL103" s="155"/>
      <c r="CM103" s="155"/>
      <c r="CN103" s="155"/>
      <c r="CO103" s="155"/>
      <c r="CP103" s="155"/>
      <c r="CQ103" s="155"/>
      <c r="CR103" s="155"/>
      <c r="CS103" s="155"/>
      <c r="CT103" s="155"/>
      <c r="CU103" s="156"/>
      <c r="CV103" s="7"/>
      <c r="CW103" s="7"/>
      <c r="CX103" s="7"/>
      <c r="CY103" s="88"/>
    </row>
    <row r="104" spans="1:103" ht="15" thickBot="1" x14ac:dyDescent="0.4">
      <c r="A104" s="7"/>
      <c r="B104" s="87"/>
      <c r="C104" s="7"/>
      <c r="D104" s="7"/>
      <c r="E104" s="7"/>
      <c r="F104" s="7"/>
      <c r="G104" s="157"/>
      <c r="H104" s="158"/>
      <c r="I104" s="158"/>
      <c r="J104" s="158"/>
      <c r="K104" s="158"/>
      <c r="L104" s="158"/>
      <c r="M104" s="158"/>
      <c r="N104" s="158"/>
      <c r="O104" s="158"/>
      <c r="P104" s="158"/>
      <c r="Q104" s="158"/>
      <c r="R104" s="158"/>
      <c r="S104" s="158"/>
      <c r="T104" s="158"/>
      <c r="U104" s="158"/>
      <c r="V104" s="158"/>
      <c r="W104" s="158"/>
      <c r="X104" s="158"/>
      <c r="Y104" s="158"/>
      <c r="Z104" s="158"/>
      <c r="AA104" s="158"/>
      <c r="AB104" s="158"/>
      <c r="AC104" s="158"/>
      <c r="AD104" s="158"/>
      <c r="AE104" s="158"/>
      <c r="AF104" s="158"/>
      <c r="AG104" s="158"/>
      <c r="AH104" s="158"/>
      <c r="AI104" s="158"/>
      <c r="AJ104" s="158"/>
      <c r="AK104" s="158"/>
      <c r="AL104" s="158"/>
      <c r="AM104" s="158"/>
      <c r="AN104" s="158"/>
      <c r="AO104" s="158"/>
      <c r="AP104" s="158"/>
      <c r="AQ104" s="158"/>
      <c r="AR104" s="158"/>
      <c r="AS104" s="158"/>
      <c r="AT104" s="158"/>
      <c r="AU104" s="158"/>
      <c r="AV104" s="159"/>
      <c r="AW104" s="7"/>
      <c r="AX104" s="7"/>
      <c r="AY104" s="88"/>
      <c r="BC104" s="87"/>
      <c r="BD104" s="7"/>
      <c r="BE104" s="7"/>
      <c r="BF104" s="157"/>
      <c r="BG104" s="158"/>
      <c r="BH104" s="158"/>
      <c r="BI104" s="158"/>
      <c r="BJ104" s="158"/>
      <c r="BK104" s="158"/>
      <c r="BL104" s="158"/>
      <c r="BM104" s="158"/>
      <c r="BN104" s="158"/>
      <c r="BO104" s="158"/>
      <c r="BP104" s="158"/>
      <c r="BQ104" s="158"/>
      <c r="BR104" s="158"/>
      <c r="BS104" s="158"/>
      <c r="BT104" s="158"/>
      <c r="BU104" s="158"/>
      <c r="BV104" s="158"/>
      <c r="BW104" s="158"/>
      <c r="BX104" s="158"/>
      <c r="BY104" s="158"/>
      <c r="BZ104" s="158"/>
      <c r="CA104" s="158"/>
      <c r="CB104" s="158"/>
      <c r="CC104" s="158"/>
      <c r="CD104" s="158"/>
      <c r="CE104" s="158"/>
      <c r="CF104" s="158"/>
      <c r="CG104" s="158"/>
      <c r="CH104" s="158"/>
      <c r="CI104" s="158"/>
      <c r="CJ104" s="158"/>
      <c r="CK104" s="158"/>
      <c r="CL104" s="158"/>
      <c r="CM104" s="158"/>
      <c r="CN104" s="158"/>
      <c r="CO104" s="158"/>
      <c r="CP104" s="158"/>
      <c r="CQ104" s="158"/>
      <c r="CR104" s="158"/>
      <c r="CS104" s="158"/>
      <c r="CT104" s="158"/>
      <c r="CU104" s="159"/>
      <c r="CV104" s="7"/>
      <c r="CW104" s="7"/>
      <c r="CX104" s="7"/>
      <c r="CY104" s="88"/>
    </row>
    <row r="105" spans="1:103" x14ac:dyDescent="0.35">
      <c r="A105" s="7"/>
      <c r="B105" s="87"/>
      <c r="C105" s="7"/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  <c r="AA105" s="7"/>
      <c r="AB105" s="7"/>
      <c r="AC105" s="7"/>
      <c r="AD105" s="7"/>
      <c r="AE105" s="7"/>
      <c r="AF105" s="7"/>
      <c r="AG105" s="7"/>
      <c r="AH105" s="7"/>
      <c r="AI105" s="7"/>
      <c r="AJ105" s="7"/>
      <c r="AK105" s="7"/>
      <c r="AL105" s="7"/>
      <c r="AM105" s="7"/>
      <c r="AN105" s="7"/>
      <c r="AO105" s="7"/>
      <c r="AP105" s="7"/>
      <c r="AQ105" s="7"/>
      <c r="AR105" s="7"/>
      <c r="AS105" s="7"/>
      <c r="AT105" s="7"/>
      <c r="AU105" s="7"/>
      <c r="AV105" s="7"/>
      <c r="AW105" s="7"/>
      <c r="AX105" s="7"/>
      <c r="AY105" s="88"/>
      <c r="BC105" s="87"/>
      <c r="BD105" s="7"/>
      <c r="BE105" s="7"/>
      <c r="BF105" s="7"/>
      <c r="BG105" s="7"/>
      <c r="BH105" s="7"/>
      <c r="BI105" s="7"/>
      <c r="BJ105" s="7"/>
      <c r="BK105" s="7"/>
      <c r="BL105" s="7"/>
      <c r="BM105" s="7"/>
      <c r="BN105" s="7"/>
      <c r="BO105" s="7"/>
      <c r="BP105" s="7"/>
      <c r="BQ105" s="7"/>
      <c r="BR105" s="7"/>
      <c r="BS105" s="7"/>
      <c r="BT105" s="7"/>
      <c r="BU105" s="7"/>
      <c r="BV105" s="7"/>
      <c r="BW105" s="7"/>
      <c r="BX105" s="7"/>
      <c r="BY105" s="7"/>
      <c r="BZ105" s="7"/>
      <c r="CA105" s="7"/>
      <c r="CB105" s="7"/>
      <c r="CC105" s="7"/>
      <c r="CD105" s="7"/>
      <c r="CE105" s="7"/>
      <c r="CF105" s="7"/>
      <c r="CG105" s="7"/>
      <c r="CH105" s="7"/>
      <c r="CI105" s="7"/>
      <c r="CJ105" s="7"/>
      <c r="CK105" s="7"/>
      <c r="CL105" s="7"/>
      <c r="CM105" s="7"/>
      <c r="CN105" s="7"/>
      <c r="CO105" s="7"/>
      <c r="CP105" s="7"/>
      <c r="CQ105" s="7"/>
      <c r="CR105" s="7"/>
      <c r="CS105" s="7"/>
      <c r="CT105" s="7"/>
      <c r="CU105" s="7"/>
      <c r="CV105" s="7"/>
      <c r="CW105" s="7"/>
      <c r="CX105" s="7"/>
      <c r="CY105" s="88"/>
    </row>
    <row r="106" spans="1:103" x14ac:dyDescent="0.35">
      <c r="A106" s="7"/>
      <c r="B106" s="87"/>
      <c r="C106" s="7"/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  <c r="AA106" s="7"/>
      <c r="AB106" s="7"/>
      <c r="AC106" s="7"/>
      <c r="AD106" s="7"/>
      <c r="AE106" s="7"/>
      <c r="AF106" s="7"/>
      <c r="AG106" s="7"/>
      <c r="AH106" s="7"/>
      <c r="AI106" s="7"/>
      <c r="AJ106" s="7"/>
      <c r="AK106" s="7"/>
      <c r="AL106" s="7"/>
      <c r="AM106" s="7"/>
      <c r="AN106" s="7"/>
      <c r="AO106" s="7"/>
      <c r="AP106" s="7"/>
      <c r="AQ106" s="7"/>
      <c r="AR106" s="7"/>
      <c r="AS106" s="7"/>
      <c r="AT106" s="7"/>
      <c r="AU106" s="7"/>
      <c r="AV106" s="7"/>
      <c r="AW106" s="7"/>
      <c r="AX106" s="7"/>
      <c r="AY106" s="88"/>
      <c r="BC106" s="87"/>
      <c r="BD106" s="7"/>
      <c r="BE106" s="7"/>
      <c r="BF106" s="7"/>
      <c r="BG106" s="7"/>
      <c r="BH106" s="7"/>
      <c r="BI106" s="7"/>
      <c r="BJ106" s="7"/>
      <c r="BK106" s="7"/>
      <c r="BL106" s="7"/>
      <c r="BM106" s="7"/>
      <c r="BN106" s="7"/>
      <c r="BO106" s="7"/>
      <c r="BP106" s="7"/>
      <c r="BQ106" s="7"/>
      <c r="BR106" s="7"/>
      <c r="BS106" s="7"/>
      <c r="BT106" s="7"/>
      <c r="BU106" s="7"/>
      <c r="BV106" s="7"/>
      <c r="BW106" s="7"/>
      <c r="BX106" s="7"/>
      <c r="BY106" s="7"/>
      <c r="BZ106" s="7"/>
      <c r="CA106" s="7"/>
      <c r="CB106" s="7"/>
      <c r="CC106" s="7"/>
      <c r="CD106" s="7"/>
      <c r="CE106" s="7"/>
      <c r="CF106" s="7"/>
      <c r="CG106" s="7"/>
      <c r="CH106" s="7"/>
      <c r="CI106" s="7"/>
      <c r="CJ106" s="7"/>
      <c r="CK106" s="7"/>
      <c r="CL106" s="7"/>
      <c r="CM106" s="7"/>
      <c r="CN106" s="7"/>
      <c r="CO106" s="7"/>
      <c r="CP106" s="7"/>
      <c r="CQ106" s="7"/>
      <c r="CR106" s="7"/>
      <c r="CS106" s="7"/>
      <c r="CT106" s="7"/>
      <c r="CU106" s="7"/>
      <c r="CV106" s="7"/>
      <c r="CW106" s="7"/>
      <c r="CX106" s="7"/>
      <c r="CY106" s="88"/>
    </row>
    <row r="107" spans="1:103" x14ac:dyDescent="0.35">
      <c r="A107" s="7"/>
      <c r="B107" s="87"/>
      <c r="C107" s="7"/>
      <c r="D107" s="7"/>
      <c r="E107" s="7"/>
      <c r="F107" s="7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88"/>
      <c r="BC107" s="87"/>
      <c r="BD107" s="7"/>
      <c r="BE107" s="7"/>
      <c r="BF107" s="7"/>
      <c r="BG107" s="7"/>
      <c r="BH107" s="7"/>
      <c r="BI107" s="7"/>
      <c r="BJ107" s="7"/>
      <c r="BK107" s="7"/>
      <c r="BL107" s="7"/>
      <c r="BM107" s="7"/>
      <c r="BN107" s="7"/>
      <c r="BO107" s="7"/>
      <c r="BP107" s="7"/>
      <c r="BQ107" s="7"/>
      <c r="BR107" s="7"/>
      <c r="BS107" s="7"/>
      <c r="BT107" s="7"/>
      <c r="BU107" s="7"/>
      <c r="BV107" s="7"/>
      <c r="BW107" s="7"/>
      <c r="BX107" s="7"/>
      <c r="BY107" s="7"/>
      <c r="BZ107" s="7"/>
      <c r="CA107" s="7"/>
      <c r="CB107" s="7"/>
      <c r="CC107" s="7"/>
      <c r="CD107" s="7"/>
      <c r="CE107" s="7"/>
      <c r="CF107" s="7"/>
      <c r="CG107" s="7"/>
      <c r="CH107" s="7"/>
      <c r="CI107" s="7"/>
      <c r="CJ107" s="7"/>
      <c r="CK107" s="7"/>
      <c r="CL107" s="7"/>
      <c r="CM107" s="7"/>
      <c r="CN107" s="7"/>
      <c r="CO107" s="7"/>
      <c r="CP107" s="7"/>
      <c r="CQ107" s="7"/>
      <c r="CR107" s="7"/>
      <c r="CS107" s="7"/>
      <c r="CT107" s="7"/>
      <c r="CU107" s="7"/>
      <c r="CV107" s="7"/>
      <c r="CW107" s="7"/>
      <c r="CX107" s="7"/>
      <c r="CY107" s="88"/>
    </row>
    <row r="108" spans="1:103" x14ac:dyDescent="0.35">
      <c r="A108" s="7"/>
      <c r="B108" s="87"/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  <c r="Z108" s="7"/>
      <c r="AA108" s="7"/>
      <c r="AB108" s="7"/>
      <c r="AC108" s="7"/>
      <c r="AD108" s="7"/>
      <c r="AE108" s="7"/>
      <c r="AF108" s="7"/>
      <c r="AG108" s="7"/>
      <c r="AH108" s="7"/>
      <c r="AI108" s="7"/>
      <c r="AJ108" s="7"/>
      <c r="AK108" s="7"/>
      <c r="AL108" s="7"/>
      <c r="AM108" s="7"/>
      <c r="AN108" s="7"/>
      <c r="AO108" s="7"/>
      <c r="AP108" s="7"/>
      <c r="AQ108" s="7"/>
      <c r="AR108" s="7"/>
      <c r="AS108" s="7"/>
      <c r="AT108" s="7"/>
      <c r="AU108" s="7"/>
      <c r="AV108" s="7"/>
      <c r="AW108" s="7"/>
      <c r="AX108" s="7"/>
      <c r="AY108" s="88"/>
      <c r="BC108" s="87"/>
      <c r="BD108" s="7"/>
      <c r="BE108" s="7"/>
      <c r="BF108" s="7"/>
      <c r="BG108" s="7"/>
      <c r="BH108" s="7"/>
      <c r="BI108" s="7"/>
      <c r="BJ108" s="7"/>
      <c r="BK108" s="7"/>
      <c r="BL108" s="7"/>
      <c r="BM108" s="7"/>
      <c r="BN108" s="7"/>
      <c r="BO108" s="7"/>
      <c r="BP108" s="7"/>
      <c r="BQ108" s="7"/>
      <c r="BR108" s="7"/>
      <c r="BS108" s="7"/>
      <c r="BT108" s="7"/>
      <c r="BU108" s="7"/>
      <c r="BV108" s="7"/>
      <c r="BW108" s="7"/>
      <c r="BX108" s="7"/>
      <c r="BY108" s="7"/>
      <c r="BZ108" s="7"/>
      <c r="CA108" s="7"/>
      <c r="CB108" s="7"/>
      <c r="CC108" s="7"/>
      <c r="CD108" s="7"/>
      <c r="CE108" s="7"/>
      <c r="CF108" s="7"/>
      <c r="CG108" s="7"/>
      <c r="CH108" s="7"/>
      <c r="CI108" s="7"/>
      <c r="CJ108" s="7"/>
      <c r="CK108" s="7"/>
      <c r="CL108" s="7"/>
      <c r="CM108" s="7"/>
      <c r="CN108" s="7"/>
      <c r="CO108" s="7"/>
      <c r="CP108" s="7"/>
      <c r="CQ108" s="7"/>
      <c r="CR108" s="7"/>
      <c r="CS108" s="7"/>
      <c r="CT108" s="7"/>
      <c r="CU108" s="7"/>
      <c r="CV108" s="7"/>
      <c r="CW108" s="7"/>
      <c r="CX108" s="7"/>
      <c r="CY108" s="88"/>
    </row>
    <row r="109" spans="1:103" x14ac:dyDescent="0.35">
      <c r="A109" s="7"/>
      <c r="B109" s="87"/>
      <c r="C109" s="7"/>
      <c r="D109" s="7"/>
      <c r="E109" s="7"/>
      <c r="F109" s="7"/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  <c r="Z109" s="7"/>
      <c r="AA109" s="7"/>
      <c r="AB109" s="7"/>
      <c r="AC109" s="7"/>
      <c r="AD109" s="7"/>
      <c r="AE109" s="7"/>
      <c r="AF109" s="7"/>
      <c r="AG109" s="7"/>
      <c r="AH109" s="7"/>
      <c r="AI109" s="7"/>
      <c r="AJ109" s="7"/>
      <c r="AK109" s="7"/>
      <c r="AL109" s="7"/>
      <c r="AM109" s="7"/>
      <c r="AN109" s="7"/>
      <c r="AO109" s="7"/>
      <c r="AP109" s="7"/>
      <c r="AQ109" s="7"/>
      <c r="AR109" s="7"/>
      <c r="AS109" s="7"/>
      <c r="AT109" s="7"/>
      <c r="AU109" s="7"/>
      <c r="AV109" s="7"/>
      <c r="AW109" s="7"/>
      <c r="AX109" s="7"/>
      <c r="AY109" s="88"/>
      <c r="BC109" s="87"/>
      <c r="BD109" s="7"/>
      <c r="BE109" s="7"/>
      <c r="BF109" s="7"/>
      <c r="BG109" s="7"/>
      <c r="BH109" s="7"/>
      <c r="BI109" s="7"/>
      <c r="BJ109" s="7"/>
      <c r="BK109" s="7"/>
      <c r="BL109" s="7"/>
      <c r="BM109" s="7"/>
      <c r="BN109" s="7"/>
      <c r="BO109" s="7"/>
      <c r="BP109" s="7"/>
      <c r="BQ109" s="7"/>
      <c r="BR109" s="7"/>
      <c r="BS109" s="7"/>
      <c r="BT109" s="7"/>
      <c r="BU109" s="7"/>
      <c r="BV109" s="7"/>
      <c r="BW109" s="7"/>
      <c r="BX109" s="7"/>
      <c r="BY109" s="7"/>
      <c r="BZ109" s="7"/>
      <c r="CA109" s="7"/>
      <c r="CB109" s="7"/>
      <c r="CC109" s="7"/>
      <c r="CD109" s="7"/>
      <c r="CE109" s="7"/>
      <c r="CF109" s="7"/>
      <c r="CG109" s="7"/>
      <c r="CH109" s="7"/>
      <c r="CI109" s="7"/>
      <c r="CJ109" s="7"/>
      <c r="CK109" s="7"/>
      <c r="CL109" s="7"/>
      <c r="CM109" s="7"/>
      <c r="CN109" s="7"/>
      <c r="CO109" s="7"/>
      <c r="CP109" s="7"/>
      <c r="CQ109" s="7"/>
      <c r="CR109" s="7"/>
      <c r="CS109" s="7"/>
      <c r="CT109" s="7"/>
      <c r="CU109" s="7"/>
      <c r="CV109" s="7"/>
      <c r="CW109" s="7"/>
      <c r="CX109" s="7"/>
      <c r="CY109" s="88"/>
    </row>
    <row r="110" spans="1:103" x14ac:dyDescent="0.35">
      <c r="A110" s="7"/>
      <c r="B110" s="8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  <c r="Z110" s="7"/>
      <c r="AA110" s="7"/>
      <c r="AB110" s="7"/>
      <c r="AC110" s="7"/>
      <c r="AD110" s="7"/>
      <c r="AE110" s="7"/>
      <c r="AF110" s="7"/>
      <c r="AG110" s="7"/>
      <c r="AH110" s="7"/>
      <c r="AI110" s="7"/>
      <c r="AJ110" s="7"/>
      <c r="AK110" s="7"/>
      <c r="AL110" s="7"/>
      <c r="AM110" s="7"/>
      <c r="AN110" s="7"/>
      <c r="AO110" s="7"/>
      <c r="AP110" s="7"/>
      <c r="AQ110" s="7"/>
      <c r="AR110" s="7"/>
      <c r="AS110" s="7"/>
      <c r="AT110" s="7"/>
      <c r="AU110" s="7"/>
      <c r="AV110" s="7"/>
      <c r="AW110" s="7"/>
      <c r="AX110" s="7"/>
      <c r="AY110" s="88"/>
      <c r="BC110" s="87"/>
      <c r="BD110" s="7"/>
      <c r="BE110" s="7"/>
      <c r="BF110" s="7"/>
      <c r="BG110" s="7"/>
      <c r="BH110" s="7"/>
      <c r="BI110" s="7"/>
      <c r="BJ110" s="7"/>
      <c r="BK110" s="7"/>
      <c r="BL110" s="7"/>
      <c r="BM110" s="7"/>
      <c r="BN110" s="7"/>
      <c r="BO110" s="7"/>
      <c r="BP110" s="7"/>
      <c r="BQ110" s="7"/>
      <c r="BR110" s="7"/>
      <c r="BS110" s="7"/>
      <c r="BT110" s="7"/>
      <c r="BU110" s="7"/>
      <c r="BV110" s="7"/>
      <c r="BW110" s="7"/>
      <c r="BX110" s="7"/>
      <c r="BY110" s="7"/>
      <c r="BZ110" s="7"/>
      <c r="CA110" s="7"/>
      <c r="CB110" s="7"/>
      <c r="CC110" s="7"/>
      <c r="CD110" s="7"/>
      <c r="CE110" s="7"/>
      <c r="CF110" s="7"/>
      <c r="CG110" s="7"/>
      <c r="CH110" s="7"/>
      <c r="CI110" s="7"/>
      <c r="CJ110" s="7"/>
      <c r="CK110" s="7"/>
      <c r="CL110" s="7"/>
      <c r="CM110" s="7"/>
      <c r="CN110" s="7"/>
      <c r="CO110" s="7"/>
      <c r="CP110" s="7"/>
      <c r="CQ110" s="7"/>
      <c r="CR110" s="7"/>
      <c r="CS110" s="7"/>
      <c r="CT110" s="7"/>
      <c r="CU110" s="7"/>
      <c r="CV110" s="7"/>
      <c r="CW110" s="7"/>
      <c r="CX110" s="7"/>
      <c r="CY110" s="88"/>
    </row>
    <row r="111" spans="1:103" x14ac:dyDescent="0.35">
      <c r="A111" s="7"/>
      <c r="B111" s="87"/>
      <c r="C111" s="7"/>
      <c r="D111" s="7"/>
      <c r="E111" s="7"/>
      <c r="F111" s="7"/>
      <c r="G111" s="7"/>
      <c r="H111" s="7"/>
      <c r="I111" s="7"/>
      <c r="J111" s="7"/>
      <c r="K111" s="7"/>
      <c r="L111" s="7"/>
      <c r="M111" s="7"/>
      <c r="N111" s="7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  <c r="Z111" s="7"/>
      <c r="AA111" s="7"/>
      <c r="AB111" s="7"/>
      <c r="AC111" s="7"/>
      <c r="AD111" s="7"/>
      <c r="AE111" s="7"/>
      <c r="AF111" s="7"/>
      <c r="AG111" s="7"/>
      <c r="AH111" s="7"/>
      <c r="AI111" s="7"/>
      <c r="AJ111" s="7"/>
      <c r="AK111" s="7"/>
      <c r="AL111" s="7"/>
      <c r="AM111" s="7"/>
      <c r="AN111" s="7"/>
      <c r="AO111" s="7"/>
      <c r="AP111" s="7"/>
      <c r="AQ111" s="7"/>
      <c r="AR111" s="7"/>
      <c r="AS111" s="7"/>
      <c r="AT111" s="7"/>
      <c r="AU111" s="7"/>
      <c r="AV111" s="7"/>
      <c r="AW111" s="7"/>
      <c r="AX111" s="7"/>
      <c r="AY111" s="88"/>
      <c r="BC111" s="87"/>
      <c r="BD111" s="7"/>
      <c r="BE111" s="7"/>
      <c r="BF111" s="7"/>
      <c r="BG111" s="7"/>
      <c r="BH111" s="7"/>
      <c r="BI111" s="7"/>
      <c r="BJ111" s="7"/>
      <c r="BK111" s="7"/>
      <c r="BL111" s="7"/>
      <c r="BM111" s="7"/>
      <c r="BN111" s="7"/>
      <c r="BO111" s="7"/>
      <c r="BP111" s="7"/>
      <c r="BQ111" s="7"/>
      <c r="BR111" s="7"/>
      <c r="BS111" s="7"/>
      <c r="BT111" s="7"/>
      <c r="BU111" s="7"/>
      <c r="BV111" s="7"/>
      <c r="BW111" s="7"/>
      <c r="BX111" s="7"/>
      <c r="BY111" s="7"/>
      <c r="BZ111" s="7"/>
      <c r="CA111" s="7"/>
      <c r="CB111" s="7"/>
      <c r="CC111" s="7"/>
      <c r="CD111" s="7"/>
      <c r="CE111" s="7"/>
      <c r="CF111" s="7"/>
      <c r="CG111" s="7"/>
      <c r="CH111" s="7"/>
      <c r="CI111" s="7"/>
      <c r="CJ111" s="7"/>
      <c r="CK111" s="7"/>
      <c r="CL111" s="7"/>
      <c r="CM111" s="7"/>
      <c r="CN111" s="7"/>
      <c r="CO111" s="7"/>
      <c r="CP111" s="7"/>
      <c r="CQ111" s="7"/>
      <c r="CR111" s="7"/>
      <c r="CS111" s="7"/>
      <c r="CT111" s="7"/>
      <c r="CU111" s="7"/>
      <c r="CV111" s="7"/>
      <c r="CW111" s="7"/>
      <c r="CX111" s="7"/>
      <c r="CY111" s="88"/>
    </row>
    <row r="112" spans="1:103" x14ac:dyDescent="0.35">
      <c r="A112" s="7"/>
      <c r="B112" s="87"/>
      <c r="C112" s="7"/>
      <c r="D112" s="7"/>
      <c r="E112" s="7"/>
      <c r="F112" s="7"/>
      <c r="G112" s="7"/>
      <c r="H112" s="7"/>
      <c r="I112" s="7"/>
      <c r="J112" s="7"/>
      <c r="K112" s="7"/>
      <c r="L112" s="7"/>
      <c r="M112" s="7"/>
      <c r="N112" s="7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/>
      <c r="Z112" s="7"/>
      <c r="AA112" s="7"/>
      <c r="AB112" s="7"/>
      <c r="AC112" s="7"/>
      <c r="AD112" s="7"/>
      <c r="AE112" s="7"/>
      <c r="AF112" s="7"/>
      <c r="AG112" s="7"/>
      <c r="AH112" s="7"/>
      <c r="AI112" s="7"/>
      <c r="AJ112" s="7"/>
      <c r="AK112" s="7"/>
      <c r="AL112" s="7"/>
      <c r="AM112" s="7"/>
      <c r="AN112" s="7"/>
      <c r="AO112" s="7"/>
      <c r="AP112" s="7"/>
      <c r="AQ112" s="7"/>
      <c r="AR112" s="7"/>
      <c r="AS112" s="7"/>
      <c r="AT112" s="7"/>
      <c r="AU112" s="7"/>
      <c r="AV112" s="7"/>
      <c r="AW112" s="7"/>
      <c r="AX112" s="7"/>
      <c r="AY112" s="88"/>
      <c r="BC112" s="87"/>
      <c r="BD112" s="7"/>
      <c r="BE112" s="7"/>
      <c r="BF112" s="7"/>
      <c r="BG112" s="7"/>
      <c r="BH112" s="7"/>
      <c r="BI112" s="7"/>
      <c r="BJ112" s="7"/>
      <c r="BK112" s="7"/>
      <c r="BL112" s="7"/>
      <c r="BM112" s="7"/>
      <c r="BN112" s="7"/>
      <c r="BO112" s="7"/>
      <c r="BP112" s="7"/>
      <c r="BQ112" s="7"/>
      <c r="BR112" s="7"/>
      <c r="BS112" s="7"/>
      <c r="BT112" s="7"/>
      <c r="BU112" s="7"/>
      <c r="BV112" s="7"/>
      <c r="BW112" s="7"/>
      <c r="BX112" s="7"/>
      <c r="BY112" s="7"/>
      <c r="BZ112" s="7"/>
      <c r="CA112" s="7"/>
      <c r="CB112" s="7"/>
      <c r="CC112" s="7"/>
      <c r="CD112" s="7"/>
      <c r="CE112" s="7"/>
      <c r="CF112" s="7"/>
      <c r="CG112" s="7"/>
      <c r="CH112" s="7"/>
      <c r="CI112" s="7"/>
      <c r="CJ112" s="7"/>
      <c r="CK112" s="7"/>
      <c r="CL112" s="7"/>
      <c r="CM112" s="7"/>
      <c r="CN112" s="7"/>
      <c r="CO112" s="7"/>
      <c r="CP112" s="7"/>
      <c r="CQ112" s="7"/>
      <c r="CR112" s="7"/>
      <c r="CS112" s="7"/>
      <c r="CT112" s="7"/>
      <c r="CU112" s="7"/>
      <c r="CV112" s="7"/>
      <c r="CW112" s="7"/>
      <c r="CX112" s="7"/>
      <c r="CY112" s="88"/>
    </row>
    <row r="113" spans="1:103" x14ac:dyDescent="0.35">
      <c r="A113" s="7"/>
      <c r="B113" s="87"/>
      <c r="C113" s="7"/>
      <c r="D113" s="7"/>
      <c r="E113" s="7"/>
      <c r="F113" s="7"/>
      <c r="G113" s="7"/>
      <c r="H113" s="7"/>
      <c r="I113" s="7"/>
      <c r="J113" s="7"/>
      <c r="K113" s="7"/>
      <c r="L113" s="7"/>
      <c r="M113" s="7"/>
      <c r="N113" s="7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/>
      <c r="Z113" s="7"/>
      <c r="AA113" s="7"/>
      <c r="AB113" s="7"/>
      <c r="AC113" s="7"/>
      <c r="AD113" s="7"/>
      <c r="AE113" s="7"/>
      <c r="AF113" s="7"/>
      <c r="AG113" s="7"/>
      <c r="AH113" s="7"/>
      <c r="AI113" s="7"/>
      <c r="AJ113" s="7"/>
      <c r="AK113" s="7"/>
      <c r="AL113" s="7"/>
      <c r="AM113" s="7"/>
      <c r="AN113" s="7"/>
      <c r="AO113" s="7"/>
      <c r="AP113" s="7"/>
      <c r="AQ113" s="7"/>
      <c r="AR113" s="7"/>
      <c r="AS113" s="7"/>
      <c r="AT113" s="7"/>
      <c r="AU113" s="7"/>
      <c r="AV113" s="7"/>
      <c r="AW113" s="7"/>
      <c r="AX113" s="7"/>
      <c r="AY113" s="88"/>
      <c r="BC113" s="87"/>
      <c r="BD113" s="7"/>
      <c r="BE113" s="7"/>
      <c r="BF113" s="7"/>
      <c r="BG113" s="7"/>
      <c r="BH113" s="7"/>
      <c r="BI113" s="7"/>
      <c r="BJ113" s="7"/>
      <c r="BK113" s="7"/>
      <c r="BL113" s="7"/>
      <c r="BM113" s="7"/>
      <c r="BN113" s="7"/>
      <c r="BO113" s="7"/>
      <c r="BP113" s="7"/>
      <c r="BQ113" s="7"/>
      <c r="BR113" s="7"/>
      <c r="BS113" s="7"/>
      <c r="BT113" s="7"/>
      <c r="BU113" s="7"/>
      <c r="BV113" s="7"/>
      <c r="BW113" s="7"/>
      <c r="BX113" s="7"/>
      <c r="BY113" s="7"/>
      <c r="BZ113" s="7"/>
      <c r="CA113" s="7"/>
      <c r="CB113" s="7"/>
      <c r="CC113" s="7"/>
      <c r="CD113" s="7"/>
      <c r="CE113" s="7"/>
      <c r="CF113" s="7"/>
      <c r="CG113" s="7"/>
      <c r="CH113" s="7"/>
      <c r="CI113" s="7"/>
      <c r="CJ113" s="7"/>
      <c r="CK113" s="7"/>
      <c r="CL113" s="7"/>
      <c r="CM113" s="7"/>
      <c r="CN113" s="7"/>
      <c r="CO113" s="7"/>
      <c r="CP113" s="7"/>
      <c r="CQ113" s="7"/>
      <c r="CR113" s="7"/>
      <c r="CS113" s="7"/>
      <c r="CT113" s="7"/>
      <c r="CU113" s="7"/>
      <c r="CV113" s="7"/>
      <c r="CW113" s="7"/>
      <c r="CX113" s="7"/>
      <c r="CY113" s="88"/>
    </row>
    <row r="114" spans="1:103" x14ac:dyDescent="0.35">
      <c r="A114" s="7"/>
      <c r="B114" s="87"/>
      <c r="C114" s="7"/>
      <c r="D114" s="7"/>
      <c r="E114" s="7"/>
      <c r="F114" s="7"/>
      <c r="G114" s="7"/>
      <c r="H114" s="7"/>
      <c r="I114" s="7"/>
      <c r="J114" s="7"/>
      <c r="K114" s="7"/>
      <c r="L114" s="7"/>
      <c r="M114" s="7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  <c r="Z114" s="7"/>
      <c r="AA114" s="7"/>
      <c r="AB114" s="7"/>
      <c r="AC114" s="7"/>
      <c r="AD114" s="7"/>
      <c r="AE114" s="7"/>
      <c r="AF114" s="7"/>
      <c r="AG114" s="7"/>
      <c r="AH114" s="7"/>
      <c r="AI114" s="7"/>
      <c r="AJ114" s="7"/>
      <c r="AK114" s="7"/>
      <c r="AL114" s="7"/>
      <c r="AM114" s="7"/>
      <c r="AN114" s="7"/>
      <c r="AO114" s="7"/>
      <c r="AP114" s="7"/>
      <c r="AQ114" s="7"/>
      <c r="AR114" s="7"/>
      <c r="AS114" s="7"/>
      <c r="AT114" s="7"/>
      <c r="AU114" s="7"/>
      <c r="AV114" s="7"/>
      <c r="AW114" s="7"/>
      <c r="AX114" s="7"/>
      <c r="AY114" s="88"/>
      <c r="BC114" s="87"/>
      <c r="BD114" s="7"/>
      <c r="BE114" s="7"/>
      <c r="BF114" s="7"/>
      <c r="BG114" s="7"/>
      <c r="BH114" s="7"/>
      <c r="BI114" s="7"/>
      <c r="BJ114" s="7"/>
      <c r="BK114" s="7"/>
      <c r="BL114" s="7"/>
      <c r="BM114" s="7"/>
      <c r="BN114" s="7"/>
      <c r="BO114" s="7"/>
      <c r="BP114" s="7"/>
      <c r="BQ114" s="7"/>
      <c r="BR114" s="7"/>
      <c r="BS114" s="7"/>
      <c r="BT114" s="7"/>
      <c r="BU114" s="7"/>
      <c r="BV114" s="7"/>
      <c r="BW114" s="7"/>
      <c r="BX114" s="7"/>
      <c r="BY114" s="7"/>
      <c r="BZ114" s="7"/>
      <c r="CA114" s="7"/>
      <c r="CB114" s="7"/>
      <c r="CC114" s="7"/>
      <c r="CD114" s="7"/>
      <c r="CE114" s="7"/>
      <c r="CF114" s="7"/>
      <c r="CG114" s="7"/>
      <c r="CH114" s="7"/>
      <c r="CI114" s="7"/>
      <c r="CJ114" s="7"/>
      <c r="CK114" s="7"/>
      <c r="CL114" s="7"/>
      <c r="CM114" s="7"/>
      <c r="CN114" s="7"/>
      <c r="CO114" s="7"/>
      <c r="CP114" s="7"/>
      <c r="CQ114" s="7"/>
      <c r="CR114" s="7"/>
      <c r="CS114" s="7"/>
      <c r="CT114" s="7"/>
      <c r="CU114" s="7"/>
      <c r="CV114" s="7"/>
      <c r="CW114" s="7"/>
      <c r="CX114" s="7"/>
      <c r="CY114" s="88"/>
    </row>
    <row r="115" spans="1:103" x14ac:dyDescent="0.35">
      <c r="A115" s="7"/>
      <c r="B115" s="87"/>
      <c r="C115" s="7"/>
      <c r="D115" s="7"/>
      <c r="E115" s="7"/>
      <c r="F115" s="7"/>
      <c r="G115" s="7"/>
      <c r="H115" s="7"/>
      <c r="I115" s="7"/>
      <c r="J115" s="7"/>
      <c r="K115" s="7"/>
      <c r="L115" s="7"/>
      <c r="M115" s="7"/>
      <c r="N115" s="7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  <c r="Z115" s="7"/>
      <c r="AA115" s="7"/>
      <c r="AB115" s="7"/>
      <c r="AC115" s="7"/>
      <c r="AD115" s="7"/>
      <c r="AE115" s="7"/>
      <c r="AF115" s="7"/>
      <c r="AG115" s="7"/>
      <c r="AH115" s="7"/>
      <c r="AI115" s="7"/>
      <c r="AJ115" s="7"/>
      <c r="AK115" s="7"/>
      <c r="AL115" s="7"/>
      <c r="AM115" s="7"/>
      <c r="AN115" s="7"/>
      <c r="AO115" s="7"/>
      <c r="AP115" s="7"/>
      <c r="AQ115" s="7"/>
      <c r="AR115" s="7"/>
      <c r="AS115" s="7"/>
      <c r="AT115" s="7"/>
      <c r="AU115" s="7"/>
      <c r="AV115" s="7"/>
      <c r="AW115" s="7"/>
      <c r="AX115" s="7"/>
      <c r="AY115" s="88"/>
      <c r="BC115" s="87"/>
      <c r="BD115" s="7"/>
      <c r="BE115" s="7"/>
      <c r="BF115" s="7"/>
      <c r="BG115" s="7"/>
      <c r="BH115" s="7"/>
      <c r="BI115" s="7"/>
      <c r="BJ115" s="7"/>
      <c r="BK115" s="7"/>
      <c r="BL115" s="7"/>
      <c r="BM115" s="7"/>
      <c r="BN115" s="7"/>
      <c r="BO115" s="7"/>
      <c r="BP115" s="7"/>
      <c r="BQ115" s="7"/>
      <c r="BR115" s="7"/>
      <c r="BS115" s="7"/>
      <c r="BT115" s="7"/>
      <c r="BU115" s="7"/>
      <c r="BV115" s="7"/>
      <c r="BW115" s="7"/>
      <c r="BX115" s="7"/>
      <c r="BY115" s="7"/>
      <c r="BZ115" s="7"/>
      <c r="CA115" s="7"/>
      <c r="CB115" s="7"/>
      <c r="CC115" s="7"/>
      <c r="CD115" s="7"/>
      <c r="CE115" s="7"/>
      <c r="CF115" s="7"/>
      <c r="CG115" s="7"/>
      <c r="CH115" s="7"/>
      <c r="CI115" s="7"/>
      <c r="CJ115" s="7"/>
      <c r="CK115" s="7"/>
      <c r="CL115" s="7"/>
      <c r="CM115" s="7"/>
      <c r="CN115" s="7"/>
      <c r="CO115" s="7"/>
      <c r="CP115" s="7"/>
      <c r="CQ115" s="7"/>
      <c r="CR115" s="7"/>
      <c r="CS115" s="7"/>
      <c r="CT115" s="7"/>
      <c r="CU115" s="7"/>
      <c r="CV115" s="7"/>
      <c r="CW115" s="7"/>
      <c r="CX115" s="7"/>
      <c r="CY115" s="88"/>
    </row>
    <row r="116" spans="1:103" x14ac:dyDescent="0.35">
      <c r="A116" s="7"/>
      <c r="B116" s="87"/>
      <c r="C116" s="7"/>
      <c r="D116" s="7"/>
      <c r="E116" s="7"/>
      <c r="F116" s="7"/>
      <c r="G116" s="7"/>
      <c r="H116" s="7"/>
      <c r="I116" s="7"/>
      <c r="J116" s="7"/>
      <c r="K116" s="7"/>
      <c r="L116" s="7"/>
      <c r="M116" s="7"/>
      <c r="N116" s="7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  <c r="Z116" s="7"/>
      <c r="AA116" s="7"/>
      <c r="AB116" s="7"/>
      <c r="AC116" s="7"/>
      <c r="AD116" s="7"/>
      <c r="AE116" s="7"/>
      <c r="AF116" s="7"/>
      <c r="AG116" s="7"/>
      <c r="AH116" s="7"/>
      <c r="AI116" s="7"/>
      <c r="AJ116" s="7"/>
      <c r="AK116" s="7"/>
      <c r="AL116" s="7"/>
      <c r="AM116" s="7"/>
      <c r="AN116" s="7"/>
      <c r="AO116" s="7"/>
      <c r="AP116" s="7"/>
      <c r="AQ116" s="7"/>
      <c r="AR116" s="7"/>
      <c r="AS116" s="7"/>
      <c r="AT116" s="7"/>
      <c r="AU116" s="7"/>
      <c r="AV116" s="7"/>
      <c r="AW116" s="7"/>
      <c r="AX116" s="7"/>
      <c r="AY116" s="88"/>
      <c r="BC116" s="87"/>
      <c r="BD116" s="7"/>
      <c r="BE116" s="7"/>
      <c r="BF116" s="7"/>
      <c r="BG116" s="7"/>
      <c r="BH116" s="7"/>
      <c r="BI116" s="7"/>
      <c r="BJ116" s="7"/>
      <c r="BK116" s="7"/>
      <c r="BL116" s="7"/>
      <c r="BM116" s="7"/>
      <c r="BN116" s="7"/>
      <c r="BO116" s="7"/>
      <c r="BP116" s="7"/>
      <c r="BQ116" s="7"/>
      <c r="BR116" s="7"/>
      <c r="BS116" s="7"/>
      <c r="BT116" s="7"/>
      <c r="BU116" s="7"/>
      <c r="BV116" s="7"/>
      <c r="BW116" s="7"/>
      <c r="BX116" s="7"/>
      <c r="BY116" s="7"/>
      <c r="BZ116" s="7"/>
      <c r="CA116" s="7"/>
      <c r="CB116" s="7"/>
      <c r="CC116" s="7"/>
      <c r="CD116" s="7"/>
      <c r="CE116" s="7"/>
      <c r="CF116" s="7"/>
      <c r="CG116" s="7"/>
      <c r="CH116" s="7"/>
      <c r="CI116" s="7"/>
      <c r="CJ116" s="7"/>
      <c r="CK116" s="7"/>
      <c r="CL116" s="7"/>
      <c r="CM116" s="7"/>
      <c r="CN116" s="7"/>
      <c r="CO116" s="7"/>
      <c r="CP116" s="7"/>
      <c r="CQ116" s="7"/>
      <c r="CR116" s="7"/>
      <c r="CS116" s="7"/>
      <c r="CT116" s="7"/>
      <c r="CU116" s="7"/>
      <c r="CV116" s="7"/>
      <c r="CW116" s="7"/>
      <c r="CX116" s="7"/>
      <c r="CY116" s="88"/>
    </row>
    <row r="117" spans="1:103" x14ac:dyDescent="0.35">
      <c r="A117" s="7"/>
      <c r="B117" s="87"/>
      <c r="C117" s="7"/>
      <c r="D117" s="7"/>
      <c r="E117" s="7"/>
      <c r="F117" s="7"/>
      <c r="G117" s="7"/>
      <c r="H117" s="7"/>
      <c r="I117" s="7"/>
      <c r="J117" s="7"/>
      <c r="K117" s="7"/>
      <c r="L117" s="7"/>
      <c r="M117" s="7"/>
      <c r="N117" s="7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  <c r="Z117" s="7"/>
      <c r="AA117" s="7"/>
      <c r="AB117" s="7"/>
      <c r="AC117" s="7"/>
      <c r="AD117" s="7"/>
      <c r="AE117" s="7"/>
      <c r="AF117" s="7"/>
      <c r="AG117" s="7"/>
      <c r="AH117" s="7"/>
      <c r="AI117" s="7"/>
      <c r="AJ117" s="7"/>
      <c r="AK117" s="7"/>
      <c r="AL117" s="7"/>
      <c r="AM117" s="7"/>
      <c r="AN117" s="7"/>
      <c r="AO117" s="7"/>
      <c r="AP117" s="7"/>
      <c r="AQ117" s="7"/>
      <c r="AR117" s="7"/>
      <c r="AS117" s="7"/>
      <c r="AT117" s="7"/>
      <c r="AU117" s="7"/>
      <c r="AV117" s="7"/>
      <c r="AW117" s="7"/>
      <c r="AX117" s="7"/>
      <c r="AY117" s="88"/>
      <c r="BC117" s="87"/>
      <c r="BD117" s="7"/>
      <c r="BE117" s="7"/>
      <c r="BF117" s="7"/>
      <c r="BG117" s="7"/>
      <c r="BH117" s="7"/>
      <c r="BI117" s="7"/>
      <c r="BJ117" s="7"/>
      <c r="BK117" s="7"/>
      <c r="BL117" s="7"/>
      <c r="BM117" s="7"/>
      <c r="BN117" s="7"/>
      <c r="BO117" s="7"/>
      <c r="BP117" s="7"/>
      <c r="BQ117" s="7"/>
      <c r="BR117" s="7"/>
      <c r="BS117" s="7"/>
      <c r="BT117" s="7"/>
      <c r="BU117" s="7"/>
      <c r="BV117" s="7"/>
      <c r="BW117" s="7"/>
      <c r="BX117" s="7"/>
      <c r="BY117" s="7"/>
      <c r="BZ117" s="7"/>
      <c r="CA117" s="7"/>
      <c r="CB117" s="7"/>
      <c r="CC117" s="7"/>
      <c r="CD117" s="7"/>
      <c r="CE117" s="7"/>
      <c r="CF117" s="7"/>
      <c r="CG117" s="7"/>
      <c r="CH117" s="7"/>
      <c r="CI117" s="7"/>
      <c r="CJ117" s="7"/>
      <c r="CK117" s="7"/>
      <c r="CL117" s="7"/>
      <c r="CM117" s="7"/>
      <c r="CN117" s="7"/>
      <c r="CO117" s="7"/>
      <c r="CP117" s="7"/>
      <c r="CQ117" s="7"/>
      <c r="CR117" s="7"/>
      <c r="CS117" s="7"/>
      <c r="CT117" s="7"/>
      <c r="CU117" s="7"/>
      <c r="CV117" s="7"/>
      <c r="CW117" s="7"/>
      <c r="CX117" s="7"/>
      <c r="CY117" s="88"/>
    </row>
    <row r="118" spans="1:103" x14ac:dyDescent="0.35">
      <c r="A118" s="7"/>
      <c r="B118" s="87"/>
      <c r="C118" s="7"/>
      <c r="D118" s="7"/>
      <c r="E118" s="7"/>
      <c r="F118" s="7"/>
      <c r="G118" s="7"/>
      <c r="H118" s="7"/>
      <c r="I118" s="7"/>
      <c r="J118" s="7"/>
      <c r="K118" s="7"/>
      <c r="L118" s="7"/>
      <c r="M118" s="7"/>
      <c r="N118" s="7"/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7"/>
      <c r="Z118" s="7"/>
      <c r="AA118" s="7"/>
      <c r="AB118" s="7"/>
      <c r="AC118" s="7"/>
      <c r="AD118" s="7"/>
      <c r="AE118" s="7"/>
      <c r="AF118" s="7"/>
      <c r="AG118" s="7"/>
      <c r="AH118" s="7"/>
      <c r="AI118" s="7"/>
      <c r="AJ118" s="7"/>
      <c r="AK118" s="7"/>
      <c r="AL118" s="7"/>
      <c r="AM118" s="7"/>
      <c r="AN118" s="7"/>
      <c r="AO118" s="7"/>
      <c r="AP118" s="7"/>
      <c r="AQ118" s="7"/>
      <c r="AR118" s="7"/>
      <c r="AS118" s="7"/>
      <c r="AT118" s="7"/>
      <c r="AU118" s="7"/>
      <c r="AV118" s="7"/>
      <c r="AW118" s="7"/>
      <c r="AX118" s="7"/>
      <c r="AY118" s="88"/>
      <c r="BC118" s="87"/>
      <c r="BD118" s="7"/>
      <c r="BE118" s="7"/>
      <c r="BF118" s="7"/>
      <c r="BG118" s="7"/>
      <c r="BH118" s="7"/>
      <c r="BI118" s="7"/>
      <c r="BJ118" s="7"/>
      <c r="BK118" s="7"/>
      <c r="BL118" s="7"/>
      <c r="BM118" s="7"/>
      <c r="BN118" s="7"/>
      <c r="BO118" s="7"/>
      <c r="BP118" s="7"/>
      <c r="BQ118" s="7"/>
      <c r="BR118" s="7"/>
      <c r="BS118" s="7"/>
      <c r="BT118" s="7"/>
      <c r="BU118" s="7"/>
      <c r="BV118" s="7"/>
      <c r="BW118" s="7"/>
      <c r="BX118" s="7"/>
      <c r="BY118" s="7"/>
      <c r="BZ118" s="7"/>
      <c r="CA118" s="7"/>
      <c r="CB118" s="7"/>
      <c r="CC118" s="7"/>
      <c r="CD118" s="7"/>
      <c r="CE118" s="7"/>
      <c r="CF118" s="7"/>
      <c r="CG118" s="7"/>
      <c r="CH118" s="7"/>
      <c r="CI118" s="7"/>
      <c r="CJ118" s="7"/>
      <c r="CK118" s="7"/>
      <c r="CL118" s="7"/>
      <c r="CM118" s="7"/>
      <c r="CN118" s="7"/>
      <c r="CO118" s="7"/>
      <c r="CP118" s="7"/>
      <c r="CQ118" s="7"/>
      <c r="CR118" s="7"/>
      <c r="CS118" s="7"/>
      <c r="CT118" s="7"/>
      <c r="CU118" s="7"/>
      <c r="CV118" s="7"/>
      <c r="CW118" s="7"/>
      <c r="CX118" s="7"/>
      <c r="CY118" s="88"/>
    </row>
    <row r="119" spans="1:103" x14ac:dyDescent="0.35">
      <c r="A119" s="7"/>
      <c r="B119" s="87"/>
      <c r="C119" s="7"/>
      <c r="D119" s="7"/>
      <c r="E119" s="7"/>
      <c r="F119" s="7"/>
      <c r="G119" s="7"/>
      <c r="H119" s="7"/>
      <c r="I119" s="7"/>
      <c r="J119" s="7"/>
      <c r="K119" s="7"/>
      <c r="L119" s="7"/>
      <c r="M119" s="7"/>
      <c r="N119" s="7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  <c r="Z119" s="7"/>
      <c r="AA119" s="7"/>
      <c r="AB119" s="7"/>
      <c r="AC119" s="7"/>
      <c r="AD119" s="7"/>
      <c r="AE119" s="7"/>
      <c r="AF119" s="7"/>
      <c r="AG119" s="7"/>
      <c r="AH119" s="7"/>
      <c r="AI119" s="7"/>
      <c r="AJ119" s="7"/>
      <c r="AK119" s="7"/>
      <c r="AL119" s="7"/>
      <c r="AM119" s="7"/>
      <c r="AN119" s="7"/>
      <c r="AO119" s="7"/>
      <c r="AP119" s="7"/>
      <c r="AQ119" s="7"/>
      <c r="AR119" s="7"/>
      <c r="AS119" s="7"/>
      <c r="AT119" s="7"/>
      <c r="AU119" s="7"/>
      <c r="AV119" s="7"/>
      <c r="AW119" s="7"/>
      <c r="AX119" s="7"/>
      <c r="AY119" s="88"/>
      <c r="BC119" s="87"/>
      <c r="BD119" s="7"/>
      <c r="BE119" s="7"/>
      <c r="BF119" s="7"/>
      <c r="BG119" s="7"/>
      <c r="BH119" s="7"/>
      <c r="BI119" s="7"/>
      <c r="BJ119" s="7"/>
      <c r="BK119" s="7"/>
      <c r="BL119" s="7"/>
      <c r="BM119" s="7"/>
      <c r="BN119" s="7"/>
      <c r="BO119" s="7"/>
      <c r="BP119" s="7"/>
      <c r="BQ119" s="7"/>
      <c r="BR119" s="7"/>
      <c r="BS119" s="7"/>
      <c r="BT119" s="7"/>
      <c r="BU119" s="7"/>
      <c r="BV119" s="7"/>
      <c r="BW119" s="7"/>
      <c r="BX119" s="7"/>
      <c r="BY119" s="7"/>
      <c r="BZ119" s="7"/>
      <c r="CA119" s="7"/>
      <c r="CB119" s="7"/>
      <c r="CC119" s="7"/>
      <c r="CD119" s="7"/>
      <c r="CE119" s="7"/>
      <c r="CF119" s="7"/>
      <c r="CG119" s="7"/>
      <c r="CH119" s="7"/>
      <c r="CI119" s="7"/>
      <c r="CJ119" s="7"/>
      <c r="CK119" s="7"/>
      <c r="CL119" s="7"/>
      <c r="CM119" s="7"/>
      <c r="CN119" s="7"/>
      <c r="CO119" s="7"/>
      <c r="CP119" s="7"/>
      <c r="CQ119" s="7"/>
      <c r="CR119" s="7"/>
      <c r="CS119" s="7"/>
      <c r="CT119" s="7"/>
      <c r="CU119" s="7"/>
      <c r="CV119" s="7"/>
      <c r="CW119" s="7"/>
      <c r="CX119" s="7"/>
      <c r="CY119" s="88"/>
    </row>
    <row r="120" spans="1:103" x14ac:dyDescent="0.35">
      <c r="A120" s="7"/>
      <c r="B120" s="87"/>
      <c r="C120" s="7"/>
      <c r="D120" s="7"/>
      <c r="E120" s="7"/>
      <c r="F120" s="7"/>
      <c r="G120" s="7"/>
      <c r="H120" s="7"/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  <c r="Z120" s="7"/>
      <c r="AA120" s="7"/>
      <c r="AB120" s="7"/>
      <c r="AC120" s="7"/>
      <c r="AD120" s="7"/>
      <c r="AE120" s="7"/>
      <c r="AF120" s="7"/>
      <c r="AG120" s="7"/>
      <c r="AH120" s="7"/>
      <c r="AI120" s="7"/>
      <c r="AJ120" s="7"/>
      <c r="AK120" s="7"/>
      <c r="AL120" s="7"/>
      <c r="AM120" s="7"/>
      <c r="AN120" s="7"/>
      <c r="AO120" s="7"/>
      <c r="AP120" s="7"/>
      <c r="AQ120" s="7"/>
      <c r="AR120" s="7"/>
      <c r="AS120" s="7"/>
      <c r="AT120" s="7"/>
      <c r="AU120" s="7"/>
      <c r="AV120" s="7"/>
      <c r="AW120" s="7"/>
      <c r="AX120" s="7"/>
      <c r="AY120" s="88"/>
      <c r="BC120" s="87"/>
      <c r="BD120" s="7"/>
      <c r="BE120" s="7"/>
      <c r="BF120" s="7"/>
      <c r="BG120" s="7"/>
      <c r="BH120" s="7"/>
      <c r="BI120" s="7"/>
      <c r="BJ120" s="7"/>
      <c r="BK120" s="7"/>
      <c r="BL120" s="7"/>
      <c r="BM120" s="7"/>
      <c r="BN120" s="7"/>
      <c r="BO120" s="7"/>
      <c r="BP120" s="7"/>
      <c r="BQ120" s="7"/>
      <c r="BR120" s="7"/>
      <c r="BS120" s="7"/>
      <c r="BT120" s="7"/>
      <c r="BU120" s="7"/>
      <c r="BV120" s="7"/>
      <c r="BW120" s="7"/>
      <c r="BX120" s="7"/>
      <c r="BY120" s="7"/>
      <c r="BZ120" s="7"/>
      <c r="CA120" s="7"/>
      <c r="CB120" s="7"/>
      <c r="CC120" s="7"/>
      <c r="CD120" s="7"/>
      <c r="CE120" s="7"/>
      <c r="CF120" s="7"/>
      <c r="CG120" s="7"/>
      <c r="CH120" s="7"/>
      <c r="CI120" s="7"/>
      <c r="CJ120" s="7"/>
      <c r="CK120" s="7"/>
      <c r="CL120" s="7"/>
      <c r="CM120" s="7"/>
      <c r="CN120" s="7"/>
      <c r="CO120" s="7"/>
      <c r="CP120" s="7"/>
      <c r="CQ120" s="7"/>
      <c r="CR120" s="7"/>
      <c r="CS120" s="7"/>
      <c r="CT120" s="7"/>
      <c r="CU120" s="7"/>
      <c r="CV120" s="7"/>
      <c r="CW120" s="7"/>
      <c r="CX120" s="7"/>
      <c r="CY120" s="88"/>
    </row>
    <row r="121" spans="1:103" x14ac:dyDescent="0.35">
      <c r="A121" s="7"/>
      <c r="B121" s="87"/>
      <c r="C121" s="7"/>
      <c r="D121" s="7"/>
      <c r="E121" s="7"/>
      <c r="F121" s="7"/>
      <c r="G121" s="7"/>
      <c r="H121" s="7"/>
      <c r="I121" s="7"/>
      <c r="J121" s="7"/>
      <c r="K121" s="7"/>
      <c r="L121" s="7"/>
      <c r="M121" s="7"/>
      <c r="N121" s="7"/>
      <c r="O121" s="7"/>
      <c r="P121" s="7"/>
      <c r="Q121" s="7"/>
      <c r="R121" s="7"/>
      <c r="S121" s="7"/>
      <c r="T121" s="7"/>
      <c r="U121" s="7"/>
      <c r="V121" s="7"/>
      <c r="W121" s="7"/>
      <c r="X121" s="7"/>
      <c r="Y121" s="7"/>
      <c r="Z121" s="7"/>
      <c r="AA121" s="7"/>
      <c r="AB121" s="7"/>
      <c r="AC121" s="7"/>
      <c r="AD121" s="7"/>
      <c r="AE121" s="7"/>
      <c r="AF121" s="7"/>
      <c r="AG121" s="7"/>
      <c r="AH121" s="7"/>
      <c r="AI121" s="7"/>
      <c r="AJ121" s="7"/>
      <c r="AK121" s="7"/>
      <c r="AL121" s="7"/>
      <c r="AM121" s="7"/>
      <c r="AN121" s="7"/>
      <c r="AO121" s="7"/>
      <c r="AP121" s="7"/>
      <c r="AQ121" s="7"/>
      <c r="AR121" s="7"/>
      <c r="AS121" s="7"/>
      <c r="AT121" s="7"/>
      <c r="AU121" s="7"/>
      <c r="AV121" s="7"/>
      <c r="AW121" s="7"/>
      <c r="AX121" s="7"/>
      <c r="AY121" s="88"/>
      <c r="BC121" s="87"/>
      <c r="BD121" s="7"/>
      <c r="BE121" s="7"/>
      <c r="BF121" s="7"/>
      <c r="BG121" s="7"/>
      <c r="BH121" s="7"/>
      <c r="BI121" s="7"/>
      <c r="BJ121" s="7"/>
      <c r="BK121" s="7"/>
      <c r="BL121" s="7"/>
      <c r="BM121" s="7"/>
      <c r="BN121" s="7"/>
      <c r="BO121" s="7"/>
      <c r="BP121" s="7"/>
      <c r="BQ121" s="7"/>
      <c r="BR121" s="7"/>
      <c r="BS121" s="7"/>
      <c r="BT121" s="7"/>
      <c r="BU121" s="7"/>
      <c r="BV121" s="7"/>
      <c r="BW121" s="7"/>
      <c r="BX121" s="7"/>
      <c r="BY121" s="7"/>
      <c r="BZ121" s="7"/>
      <c r="CA121" s="7"/>
      <c r="CB121" s="7"/>
      <c r="CC121" s="7"/>
      <c r="CD121" s="7"/>
      <c r="CE121" s="7"/>
      <c r="CF121" s="7"/>
      <c r="CG121" s="7"/>
      <c r="CH121" s="7"/>
      <c r="CI121" s="7"/>
      <c r="CJ121" s="7"/>
      <c r="CK121" s="7"/>
      <c r="CL121" s="7"/>
      <c r="CM121" s="7"/>
      <c r="CN121" s="7"/>
      <c r="CO121" s="7"/>
      <c r="CP121" s="7"/>
      <c r="CQ121" s="7"/>
      <c r="CR121" s="7"/>
      <c r="CS121" s="7"/>
      <c r="CT121" s="7"/>
      <c r="CU121" s="7"/>
      <c r="CV121" s="7"/>
      <c r="CW121" s="7"/>
      <c r="CX121" s="7"/>
      <c r="CY121" s="88"/>
    </row>
    <row r="122" spans="1:103" x14ac:dyDescent="0.35">
      <c r="A122" s="7"/>
      <c r="B122" s="87"/>
      <c r="C122" s="7"/>
      <c r="D122" s="7"/>
      <c r="E122" s="7"/>
      <c r="F122" s="7"/>
      <c r="G122" s="7"/>
      <c r="H122" s="7"/>
      <c r="I122" s="7"/>
      <c r="J122" s="7"/>
      <c r="K122" s="7"/>
      <c r="L122" s="7"/>
      <c r="M122" s="7"/>
      <c r="N122" s="7"/>
      <c r="O122" s="7"/>
      <c r="P122" s="7"/>
      <c r="Q122" s="7"/>
      <c r="R122" s="7"/>
      <c r="S122" s="7"/>
      <c r="T122" s="7"/>
      <c r="U122" s="7"/>
      <c r="V122" s="7"/>
      <c r="W122" s="7"/>
      <c r="X122" s="7"/>
      <c r="Y122" s="7"/>
      <c r="Z122" s="7"/>
      <c r="AA122" s="7"/>
      <c r="AB122" s="7"/>
      <c r="AC122" s="7"/>
      <c r="AD122" s="7"/>
      <c r="AE122" s="7"/>
      <c r="AF122" s="7"/>
      <c r="AG122" s="7"/>
      <c r="AH122" s="7"/>
      <c r="AI122" s="7"/>
      <c r="AJ122" s="7"/>
      <c r="AK122" s="7"/>
      <c r="AL122" s="7"/>
      <c r="AM122" s="7"/>
      <c r="AN122" s="7"/>
      <c r="AO122" s="7"/>
      <c r="AP122" s="7"/>
      <c r="AQ122" s="7"/>
      <c r="AR122" s="7"/>
      <c r="AS122" s="7"/>
      <c r="AT122" s="7"/>
      <c r="AU122" s="7"/>
      <c r="AV122" s="7"/>
      <c r="AW122" s="7"/>
      <c r="AX122" s="7"/>
      <c r="AY122" s="88"/>
      <c r="BC122" s="87"/>
      <c r="BD122" s="7"/>
      <c r="BE122" s="7"/>
      <c r="BF122" s="7"/>
      <c r="BG122" s="7"/>
      <c r="BH122" s="7"/>
      <c r="BI122" s="7"/>
      <c r="BJ122" s="7"/>
      <c r="BK122" s="7"/>
      <c r="BL122" s="7"/>
      <c r="BM122" s="7"/>
      <c r="BN122" s="7"/>
      <c r="BO122" s="7"/>
      <c r="BP122" s="7"/>
      <c r="BQ122" s="7"/>
      <c r="BR122" s="7"/>
      <c r="BS122" s="7"/>
      <c r="BT122" s="7"/>
      <c r="BU122" s="7"/>
      <c r="BV122" s="7"/>
      <c r="BW122" s="7"/>
      <c r="BX122" s="7"/>
      <c r="BY122" s="7"/>
      <c r="BZ122" s="7"/>
      <c r="CA122" s="7"/>
      <c r="CB122" s="7"/>
      <c r="CC122" s="7"/>
      <c r="CD122" s="7"/>
      <c r="CE122" s="7"/>
      <c r="CF122" s="7"/>
      <c r="CG122" s="7"/>
      <c r="CH122" s="7"/>
      <c r="CI122" s="7"/>
      <c r="CJ122" s="7"/>
      <c r="CK122" s="7"/>
      <c r="CL122" s="7"/>
      <c r="CM122" s="7"/>
      <c r="CN122" s="7"/>
      <c r="CO122" s="7"/>
      <c r="CP122" s="7"/>
      <c r="CQ122" s="7"/>
      <c r="CR122" s="7"/>
      <c r="CS122" s="7"/>
      <c r="CT122" s="7"/>
      <c r="CU122" s="7"/>
      <c r="CV122" s="7"/>
      <c r="CW122" s="7"/>
      <c r="CX122" s="7"/>
      <c r="CY122" s="88"/>
    </row>
    <row r="123" spans="1:103" x14ac:dyDescent="0.35">
      <c r="A123" s="7"/>
      <c r="B123" s="87"/>
      <c r="C123" s="7"/>
      <c r="D123" s="7"/>
      <c r="E123" s="7"/>
      <c r="F123" s="7"/>
      <c r="G123" s="7"/>
      <c r="H123" s="7"/>
      <c r="I123" s="7"/>
      <c r="J123" s="7"/>
      <c r="K123" s="7"/>
      <c r="L123" s="7"/>
      <c r="M123" s="7"/>
      <c r="N123" s="7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  <c r="Z123" s="7"/>
      <c r="AA123" s="7"/>
      <c r="AB123" s="7"/>
      <c r="AC123" s="7"/>
      <c r="AD123" s="7"/>
      <c r="AE123" s="7"/>
      <c r="AF123" s="7"/>
      <c r="AG123" s="7"/>
      <c r="AH123" s="7"/>
      <c r="AI123" s="7"/>
      <c r="AJ123" s="7"/>
      <c r="AK123" s="7"/>
      <c r="AL123" s="7"/>
      <c r="AM123" s="7"/>
      <c r="AN123" s="7"/>
      <c r="AO123" s="7"/>
      <c r="AP123" s="7"/>
      <c r="AQ123" s="7"/>
      <c r="AR123" s="7"/>
      <c r="AS123" s="7"/>
      <c r="AT123" s="7"/>
      <c r="AU123" s="7"/>
      <c r="AV123" s="7"/>
      <c r="AW123" s="7"/>
      <c r="AX123" s="7"/>
      <c r="AY123" s="88"/>
      <c r="BC123" s="87"/>
      <c r="BD123" s="7"/>
      <c r="BE123" s="7"/>
      <c r="BF123" s="7"/>
      <c r="BG123" s="7"/>
      <c r="BH123" s="7"/>
      <c r="BI123" s="7"/>
      <c r="BJ123" s="7"/>
      <c r="BK123" s="7"/>
      <c r="BL123" s="7"/>
      <c r="BM123" s="7"/>
      <c r="BN123" s="7"/>
      <c r="BO123" s="7"/>
      <c r="BP123" s="7"/>
      <c r="BQ123" s="7"/>
      <c r="BR123" s="7"/>
      <c r="BS123" s="7"/>
      <c r="BT123" s="7"/>
      <c r="BU123" s="7"/>
      <c r="BV123" s="7"/>
      <c r="BW123" s="7"/>
      <c r="BX123" s="7"/>
      <c r="BY123" s="7"/>
      <c r="BZ123" s="7"/>
      <c r="CA123" s="7"/>
      <c r="CB123" s="7"/>
      <c r="CC123" s="7"/>
      <c r="CD123" s="7"/>
      <c r="CE123" s="7"/>
      <c r="CF123" s="7"/>
      <c r="CG123" s="7"/>
      <c r="CH123" s="7"/>
      <c r="CI123" s="7"/>
      <c r="CJ123" s="7"/>
      <c r="CK123" s="7"/>
      <c r="CL123" s="7"/>
      <c r="CM123" s="7"/>
      <c r="CN123" s="7"/>
      <c r="CO123" s="7"/>
      <c r="CP123" s="7"/>
      <c r="CQ123" s="7"/>
      <c r="CR123" s="7"/>
      <c r="CS123" s="7"/>
      <c r="CT123" s="7"/>
      <c r="CU123" s="7"/>
      <c r="CV123" s="7"/>
      <c r="CW123" s="7"/>
      <c r="CX123" s="7"/>
      <c r="CY123" s="88"/>
    </row>
    <row r="124" spans="1:103" x14ac:dyDescent="0.35">
      <c r="A124" s="7"/>
      <c r="B124" s="87"/>
      <c r="C124" s="7"/>
      <c r="D124" s="7"/>
      <c r="E124" s="7"/>
      <c r="F124" s="7"/>
      <c r="G124" s="7"/>
      <c r="H124" s="7"/>
      <c r="I124" s="7"/>
      <c r="J124" s="7"/>
      <c r="K124" s="7"/>
      <c r="L124" s="7"/>
      <c r="M124" s="7"/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  <c r="Z124" s="7"/>
      <c r="AA124" s="7"/>
      <c r="AB124" s="7"/>
      <c r="AC124" s="7"/>
      <c r="AD124" s="7"/>
      <c r="AE124" s="7"/>
      <c r="AF124" s="7"/>
      <c r="AG124" s="7"/>
      <c r="AH124" s="7"/>
      <c r="AI124" s="7"/>
      <c r="AJ124" s="7"/>
      <c r="AK124" s="7"/>
      <c r="AL124" s="7"/>
      <c r="AM124" s="7"/>
      <c r="AN124" s="7"/>
      <c r="AO124" s="7"/>
      <c r="AP124" s="7"/>
      <c r="AQ124" s="7"/>
      <c r="AR124" s="7"/>
      <c r="AS124" s="7"/>
      <c r="AT124" s="7"/>
      <c r="AU124" s="7"/>
      <c r="AV124" s="7"/>
      <c r="AW124" s="7"/>
      <c r="AX124" s="7"/>
      <c r="AY124" s="88"/>
      <c r="BC124" s="87"/>
      <c r="BD124" s="7"/>
      <c r="BE124" s="7"/>
      <c r="BF124" s="7"/>
      <c r="BG124" s="7"/>
      <c r="BH124" s="7"/>
      <c r="BI124" s="7"/>
      <c r="BJ124" s="7"/>
      <c r="BK124" s="7"/>
      <c r="BL124" s="7"/>
      <c r="BM124" s="7"/>
      <c r="BN124" s="7"/>
      <c r="BO124" s="7"/>
      <c r="BP124" s="7"/>
      <c r="BQ124" s="7"/>
      <c r="BR124" s="7"/>
      <c r="BS124" s="7"/>
      <c r="BT124" s="7"/>
      <c r="BU124" s="7"/>
      <c r="BV124" s="7"/>
      <c r="BW124" s="7"/>
      <c r="BX124" s="7"/>
      <c r="BY124" s="7"/>
      <c r="BZ124" s="7"/>
      <c r="CA124" s="7"/>
      <c r="CB124" s="7"/>
      <c r="CC124" s="7"/>
      <c r="CD124" s="7"/>
      <c r="CE124" s="7"/>
      <c r="CF124" s="7"/>
      <c r="CG124" s="7"/>
      <c r="CH124" s="7"/>
      <c r="CI124" s="7"/>
      <c r="CJ124" s="7"/>
      <c r="CK124" s="7"/>
      <c r="CL124" s="7"/>
      <c r="CM124" s="7"/>
      <c r="CN124" s="7"/>
      <c r="CO124" s="7"/>
      <c r="CP124" s="7"/>
      <c r="CQ124" s="7"/>
      <c r="CR124" s="7"/>
      <c r="CS124" s="7"/>
      <c r="CT124" s="7"/>
      <c r="CU124" s="7"/>
      <c r="CV124" s="7"/>
      <c r="CW124" s="7"/>
      <c r="CX124" s="7"/>
      <c r="CY124" s="88"/>
    </row>
    <row r="125" spans="1:103" x14ac:dyDescent="0.35">
      <c r="A125" s="7"/>
      <c r="B125" s="87"/>
      <c r="C125" s="7"/>
      <c r="D125" s="7"/>
      <c r="E125" s="7"/>
      <c r="F125" s="7"/>
      <c r="G125" s="7"/>
      <c r="H125" s="7"/>
      <c r="I125" s="7"/>
      <c r="J125" s="7"/>
      <c r="K125" s="7"/>
      <c r="L125" s="7"/>
      <c r="M125" s="7"/>
      <c r="N125" s="7"/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7"/>
      <c r="Z125" s="7"/>
      <c r="AA125" s="7"/>
      <c r="AB125" s="7"/>
      <c r="AC125" s="7"/>
      <c r="AD125" s="7"/>
      <c r="AE125" s="7"/>
      <c r="AF125" s="7"/>
      <c r="AG125" s="7"/>
      <c r="AH125" s="7"/>
      <c r="AI125" s="7"/>
      <c r="AJ125" s="7"/>
      <c r="AK125" s="7"/>
      <c r="AL125" s="7"/>
      <c r="AM125" s="7"/>
      <c r="AN125" s="7"/>
      <c r="AO125" s="7"/>
      <c r="AP125" s="7"/>
      <c r="AQ125" s="7"/>
      <c r="AR125" s="7"/>
      <c r="AS125" s="7"/>
      <c r="AT125" s="7"/>
      <c r="AU125" s="7"/>
      <c r="AV125" s="7"/>
      <c r="AW125" s="7"/>
      <c r="AX125" s="7"/>
      <c r="AY125" s="88"/>
      <c r="BC125" s="87"/>
      <c r="BD125" s="7"/>
      <c r="BE125" s="7"/>
      <c r="BF125" s="7"/>
      <c r="BG125" s="7"/>
      <c r="BH125" s="7"/>
      <c r="BI125" s="7"/>
      <c r="BJ125" s="7"/>
      <c r="BK125" s="7"/>
      <c r="BL125" s="7"/>
      <c r="BM125" s="7"/>
      <c r="BN125" s="7"/>
      <c r="BO125" s="7"/>
      <c r="BP125" s="7"/>
      <c r="BQ125" s="7"/>
      <c r="BR125" s="7"/>
      <c r="BS125" s="7"/>
      <c r="BT125" s="7"/>
      <c r="BU125" s="7"/>
      <c r="BV125" s="7"/>
      <c r="BW125" s="7"/>
      <c r="BX125" s="7"/>
      <c r="BY125" s="7"/>
      <c r="BZ125" s="7"/>
      <c r="CA125" s="7"/>
      <c r="CB125" s="7"/>
      <c r="CC125" s="7"/>
      <c r="CD125" s="7"/>
      <c r="CE125" s="7"/>
      <c r="CF125" s="7"/>
      <c r="CG125" s="7"/>
      <c r="CH125" s="7"/>
      <c r="CI125" s="7"/>
      <c r="CJ125" s="7"/>
      <c r="CK125" s="7"/>
      <c r="CL125" s="7"/>
      <c r="CM125" s="7"/>
      <c r="CN125" s="7"/>
      <c r="CO125" s="7"/>
      <c r="CP125" s="7"/>
      <c r="CQ125" s="7"/>
      <c r="CR125" s="7"/>
      <c r="CS125" s="7"/>
      <c r="CT125" s="7"/>
      <c r="CU125" s="7"/>
      <c r="CV125" s="7"/>
      <c r="CW125" s="7"/>
      <c r="CX125" s="7"/>
      <c r="CY125" s="88"/>
    </row>
    <row r="126" spans="1:103" x14ac:dyDescent="0.35">
      <c r="A126" s="7"/>
      <c r="B126" s="87"/>
      <c r="C126" s="7"/>
      <c r="D126" s="7"/>
      <c r="E126" s="7"/>
      <c r="F126" s="7"/>
      <c r="G126" s="7"/>
      <c r="H126" s="7"/>
      <c r="I126" s="7"/>
      <c r="J126" s="7"/>
      <c r="K126" s="7"/>
      <c r="L126" s="7"/>
      <c r="M126" s="7"/>
      <c r="N126" s="7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  <c r="Z126" s="7"/>
      <c r="AA126" s="7"/>
      <c r="AB126" s="7"/>
      <c r="AC126" s="7"/>
      <c r="AD126" s="7"/>
      <c r="AE126" s="7"/>
      <c r="AF126" s="7"/>
      <c r="AG126" s="7"/>
      <c r="AH126" s="7"/>
      <c r="AI126" s="7"/>
      <c r="AJ126" s="7"/>
      <c r="AK126" s="7"/>
      <c r="AL126" s="7"/>
      <c r="AM126" s="7"/>
      <c r="AN126" s="7"/>
      <c r="AO126" s="7"/>
      <c r="AP126" s="7"/>
      <c r="AQ126" s="7"/>
      <c r="AR126" s="7"/>
      <c r="AS126" s="7"/>
      <c r="AT126" s="7"/>
      <c r="AU126" s="7"/>
      <c r="AV126" s="7"/>
      <c r="AW126" s="7"/>
      <c r="AX126" s="7"/>
      <c r="AY126" s="88"/>
      <c r="BC126" s="87"/>
      <c r="BD126" s="7"/>
      <c r="BE126" s="7"/>
      <c r="BF126" s="7"/>
      <c r="BG126" s="7"/>
      <c r="BH126" s="7"/>
      <c r="BI126" s="7"/>
      <c r="BJ126" s="7"/>
      <c r="BK126" s="7"/>
      <c r="BL126" s="7"/>
      <c r="BM126" s="7"/>
      <c r="BN126" s="7"/>
      <c r="BO126" s="7"/>
      <c r="BP126" s="7"/>
      <c r="BQ126" s="7"/>
      <c r="BR126" s="7"/>
      <c r="BS126" s="7"/>
      <c r="BT126" s="7"/>
      <c r="BU126" s="7"/>
      <c r="BV126" s="7"/>
      <c r="BW126" s="7"/>
      <c r="BX126" s="7"/>
      <c r="BY126" s="7"/>
      <c r="BZ126" s="7"/>
      <c r="CA126" s="7"/>
      <c r="CB126" s="7"/>
      <c r="CC126" s="7"/>
      <c r="CD126" s="7"/>
      <c r="CE126" s="7"/>
      <c r="CF126" s="7"/>
      <c r="CG126" s="7"/>
      <c r="CH126" s="7"/>
      <c r="CI126" s="7"/>
      <c r="CJ126" s="7"/>
      <c r="CK126" s="7"/>
      <c r="CL126" s="7"/>
      <c r="CM126" s="7"/>
      <c r="CN126" s="7"/>
      <c r="CO126" s="7"/>
      <c r="CP126" s="7"/>
      <c r="CQ126" s="7"/>
      <c r="CR126" s="7"/>
      <c r="CS126" s="7"/>
      <c r="CT126" s="7"/>
      <c r="CU126" s="7"/>
      <c r="CV126" s="7"/>
      <c r="CW126" s="7"/>
      <c r="CX126" s="7"/>
      <c r="CY126" s="88"/>
    </row>
    <row r="127" spans="1:103" x14ac:dyDescent="0.35">
      <c r="A127" s="7"/>
      <c r="B127" s="87"/>
      <c r="C127" s="7"/>
      <c r="D127" s="7"/>
      <c r="E127" s="7"/>
      <c r="F127" s="7"/>
      <c r="G127" s="7"/>
      <c r="H127" s="7"/>
      <c r="I127" s="7"/>
      <c r="J127" s="7"/>
      <c r="K127" s="7"/>
      <c r="L127" s="7"/>
      <c r="M127" s="7"/>
      <c r="N127" s="7"/>
      <c r="O127" s="7"/>
      <c r="P127" s="7"/>
      <c r="Q127" s="7"/>
      <c r="R127" s="7"/>
      <c r="S127" s="7"/>
      <c r="T127" s="7"/>
      <c r="U127" s="7"/>
      <c r="V127" s="7"/>
      <c r="W127" s="7"/>
      <c r="X127" s="7"/>
      <c r="Y127" s="7"/>
      <c r="Z127" s="7"/>
      <c r="AA127" s="7"/>
      <c r="AB127" s="7"/>
      <c r="AC127" s="7"/>
      <c r="AD127" s="7"/>
      <c r="AE127" s="7"/>
      <c r="AF127" s="7"/>
      <c r="AG127" s="7"/>
      <c r="AH127" s="7"/>
      <c r="AI127" s="7"/>
      <c r="AJ127" s="7"/>
      <c r="AK127" s="7"/>
      <c r="AL127" s="7"/>
      <c r="AM127" s="7"/>
      <c r="AN127" s="7"/>
      <c r="AO127" s="7"/>
      <c r="AP127" s="7"/>
      <c r="AQ127" s="7"/>
      <c r="AR127" s="7"/>
      <c r="AS127" s="7"/>
      <c r="AT127" s="7"/>
      <c r="AU127" s="7"/>
      <c r="AV127" s="7"/>
      <c r="AW127" s="7"/>
      <c r="AX127" s="7"/>
      <c r="AY127" s="88"/>
      <c r="BC127" s="87"/>
      <c r="BD127" s="7"/>
      <c r="BE127" s="7"/>
      <c r="BF127" s="7"/>
      <c r="BG127" s="7"/>
      <c r="BH127" s="7"/>
      <c r="BI127" s="7"/>
      <c r="BJ127" s="7"/>
      <c r="BK127" s="7"/>
      <c r="BL127" s="7"/>
      <c r="BM127" s="7"/>
      <c r="BN127" s="7"/>
      <c r="BO127" s="7"/>
      <c r="BP127" s="7"/>
      <c r="BQ127" s="7"/>
      <c r="BR127" s="7"/>
      <c r="BS127" s="7"/>
      <c r="BT127" s="7"/>
      <c r="BU127" s="7"/>
      <c r="BV127" s="7"/>
      <c r="BW127" s="7"/>
      <c r="BX127" s="7"/>
      <c r="BY127" s="7"/>
      <c r="BZ127" s="7"/>
      <c r="CA127" s="7"/>
      <c r="CB127" s="7"/>
      <c r="CC127" s="7"/>
      <c r="CD127" s="7"/>
      <c r="CE127" s="7"/>
      <c r="CF127" s="7"/>
      <c r="CG127" s="7"/>
      <c r="CH127" s="7"/>
      <c r="CI127" s="7"/>
      <c r="CJ127" s="7"/>
      <c r="CK127" s="7"/>
      <c r="CL127" s="7"/>
      <c r="CM127" s="7"/>
      <c r="CN127" s="7"/>
      <c r="CO127" s="7"/>
      <c r="CP127" s="7"/>
      <c r="CQ127" s="7"/>
      <c r="CR127" s="7"/>
      <c r="CS127" s="7"/>
      <c r="CT127" s="7"/>
      <c r="CU127" s="7"/>
      <c r="CV127" s="7"/>
      <c r="CW127" s="7"/>
      <c r="CX127" s="7"/>
      <c r="CY127" s="88"/>
    </row>
    <row r="128" spans="1:103" x14ac:dyDescent="0.35">
      <c r="A128" s="7"/>
      <c r="B128" s="87"/>
      <c r="C128" s="7"/>
      <c r="D128" s="7"/>
      <c r="E128" s="7"/>
      <c r="F128" s="7"/>
      <c r="G128" s="7"/>
      <c r="H128" s="7"/>
      <c r="I128" s="7"/>
      <c r="J128" s="7"/>
      <c r="K128" s="7"/>
      <c r="L128" s="7"/>
      <c r="M128" s="7"/>
      <c r="N128" s="7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/>
      <c r="Z128" s="7"/>
      <c r="AA128" s="7"/>
      <c r="AB128" s="7"/>
      <c r="AC128" s="7"/>
      <c r="AD128" s="7"/>
      <c r="AE128" s="7"/>
      <c r="AF128" s="7"/>
      <c r="AG128" s="7"/>
      <c r="AH128" s="7"/>
      <c r="AI128" s="7"/>
      <c r="AJ128" s="7"/>
      <c r="AK128" s="7"/>
      <c r="AL128" s="7"/>
      <c r="AM128" s="7"/>
      <c r="AN128" s="7"/>
      <c r="AO128" s="7"/>
      <c r="AP128" s="7"/>
      <c r="AQ128" s="7"/>
      <c r="AR128" s="7"/>
      <c r="AS128" s="7"/>
      <c r="AT128" s="7"/>
      <c r="AU128" s="7"/>
      <c r="AV128" s="7"/>
      <c r="AW128" s="7"/>
      <c r="AX128" s="7"/>
      <c r="AY128" s="88"/>
      <c r="BC128" s="87"/>
      <c r="BD128" s="7"/>
      <c r="BE128" s="7"/>
      <c r="BF128" s="7"/>
      <c r="BG128" s="7"/>
      <c r="BH128" s="7"/>
      <c r="BI128" s="7"/>
      <c r="BJ128" s="7"/>
      <c r="BK128" s="7"/>
      <c r="BL128" s="7"/>
      <c r="BM128" s="7"/>
      <c r="BN128" s="7"/>
      <c r="BO128" s="7"/>
      <c r="BP128" s="7"/>
      <c r="BQ128" s="7"/>
      <c r="BR128" s="7"/>
      <c r="BS128" s="7"/>
      <c r="BT128" s="7"/>
      <c r="BU128" s="7"/>
      <c r="BV128" s="7"/>
      <c r="BW128" s="7"/>
      <c r="BX128" s="7"/>
      <c r="BY128" s="7"/>
      <c r="BZ128" s="7"/>
      <c r="CA128" s="7"/>
      <c r="CB128" s="7"/>
      <c r="CC128" s="7"/>
      <c r="CD128" s="7"/>
      <c r="CE128" s="7"/>
      <c r="CF128" s="7"/>
      <c r="CG128" s="7"/>
      <c r="CH128" s="7"/>
      <c r="CI128" s="7"/>
      <c r="CJ128" s="7"/>
      <c r="CK128" s="7"/>
      <c r="CL128" s="7"/>
      <c r="CM128" s="7"/>
      <c r="CN128" s="7"/>
      <c r="CO128" s="7"/>
      <c r="CP128" s="7"/>
      <c r="CQ128" s="7"/>
      <c r="CR128" s="7"/>
      <c r="CS128" s="7"/>
      <c r="CT128" s="7"/>
      <c r="CU128" s="7"/>
      <c r="CV128" s="7"/>
      <c r="CW128" s="7"/>
      <c r="CX128" s="7"/>
      <c r="CY128" s="88"/>
    </row>
    <row r="129" spans="1:103" x14ac:dyDescent="0.35">
      <c r="A129" s="7"/>
      <c r="B129" s="87"/>
      <c r="C129" s="7"/>
      <c r="D129" s="7"/>
      <c r="E129" s="7"/>
      <c r="F129" s="7"/>
      <c r="G129" s="7"/>
      <c r="H129" s="7"/>
      <c r="I129" s="7"/>
      <c r="J129" s="7"/>
      <c r="K129" s="7"/>
      <c r="L129" s="7"/>
      <c r="M129" s="7"/>
      <c r="N129" s="7"/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7"/>
      <c r="Z129" s="7"/>
      <c r="AA129" s="7"/>
      <c r="AB129" s="7"/>
      <c r="AC129" s="7"/>
      <c r="AD129" s="7"/>
      <c r="AE129" s="7"/>
      <c r="AF129" s="7"/>
      <c r="AG129" s="7"/>
      <c r="AH129" s="7"/>
      <c r="AI129" s="7"/>
      <c r="AJ129" s="7"/>
      <c r="AK129" s="7"/>
      <c r="AL129" s="7"/>
      <c r="AM129" s="7"/>
      <c r="AN129" s="7"/>
      <c r="AO129" s="7"/>
      <c r="AP129" s="7"/>
      <c r="AQ129" s="7"/>
      <c r="AR129" s="7"/>
      <c r="AS129" s="7"/>
      <c r="AT129" s="7"/>
      <c r="AU129" s="7"/>
      <c r="AV129" s="7"/>
      <c r="AW129" s="7"/>
      <c r="AX129" s="7"/>
      <c r="AY129" s="88"/>
      <c r="BC129" s="87"/>
      <c r="BD129" s="7"/>
      <c r="BE129" s="7"/>
      <c r="BF129" s="7"/>
      <c r="BG129" s="7"/>
      <c r="BH129" s="7"/>
      <c r="BI129" s="7"/>
      <c r="BJ129" s="7"/>
      <c r="BK129" s="7"/>
      <c r="BL129" s="7"/>
      <c r="BM129" s="7"/>
      <c r="BN129" s="7"/>
      <c r="BO129" s="7"/>
      <c r="BP129" s="7"/>
      <c r="BQ129" s="7"/>
      <c r="BR129" s="7"/>
      <c r="BS129" s="7"/>
      <c r="BT129" s="7"/>
      <c r="BU129" s="7"/>
      <c r="BV129" s="7"/>
      <c r="BW129" s="7"/>
      <c r="BX129" s="7"/>
      <c r="BY129" s="7"/>
      <c r="BZ129" s="7"/>
      <c r="CA129" s="7"/>
      <c r="CB129" s="7"/>
      <c r="CC129" s="7"/>
      <c r="CD129" s="7"/>
      <c r="CE129" s="7"/>
      <c r="CF129" s="7"/>
      <c r="CG129" s="7"/>
      <c r="CH129" s="7"/>
      <c r="CI129" s="7"/>
      <c r="CJ129" s="7"/>
      <c r="CK129" s="7"/>
      <c r="CL129" s="7"/>
      <c r="CM129" s="7"/>
      <c r="CN129" s="7"/>
      <c r="CO129" s="7"/>
      <c r="CP129" s="7"/>
      <c r="CQ129" s="7"/>
      <c r="CR129" s="7"/>
      <c r="CS129" s="7"/>
      <c r="CT129" s="7"/>
      <c r="CU129" s="7"/>
      <c r="CV129" s="7"/>
      <c r="CW129" s="7"/>
      <c r="CX129" s="7"/>
      <c r="CY129" s="88"/>
    </row>
    <row r="130" spans="1:103" x14ac:dyDescent="0.35">
      <c r="A130" s="7"/>
      <c r="B130" s="87"/>
      <c r="C130" s="7"/>
      <c r="D130" s="7"/>
      <c r="E130" s="7"/>
      <c r="F130" s="7"/>
      <c r="G130" s="7"/>
      <c r="H130" s="7"/>
      <c r="I130" s="7"/>
      <c r="J130" s="7"/>
      <c r="K130" s="7"/>
      <c r="L130" s="7"/>
      <c r="M130" s="7"/>
      <c r="N130" s="7"/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7"/>
      <c r="Z130" s="7"/>
      <c r="AA130" s="7"/>
      <c r="AB130" s="7"/>
      <c r="AC130" s="7"/>
      <c r="AD130" s="7"/>
      <c r="AE130" s="7"/>
      <c r="AF130" s="7"/>
      <c r="AG130" s="7"/>
      <c r="AH130" s="7"/>
      <c r="AI130" s="7"/>
      <c r="AJ130" s="7"/>
      <c r="AK130" s="7"/>
      <c r="AL130" s="7"/>
      <c r="AM130" s="7"/>
      <c r="AN130" s="7"/>
      <c r="AO130" s="7"/>
      <c r="AP130" s="7"/>
      <c r="AQ130" s="7"/>
      <c r="AR130" s="7"/>
      <c r="AS130" s="7"/>
      <c r="AT130" s="7"/>
      <c r="AU130" s="7"/>
      <c r="AV130" s="7"/>
      <c r="AW130" s="7"/>
      <c r="AX130" s="7"/>
      <c r="AY130" s="88"/>
      <c r="BC130" s="87"/>
      <c r="BD130" s="7"/>
      <c r="BE130" s="7"/>
      <c r="BF130" s="7"/>
      <c r="BG130" s="7"/>
      <c r="BH130" s="7"/>
      <c r="BI130" s="7"/>
      <c r="BJ130" s="7"/>
      <c r="BK130" s="7"/>
      <c r="BL130" s="7"/>
      <c r="BM130" s="7"/>
      <c r="BN130" s="7"/>
      <c r="BO130" s="7"/>
      <c r="BP130" s="7"/>
      <c r="BQ130" s="7"/>
      <c r="BR130" s="7"/>
      <c r="BS130" s="7"/>
      <c r="BT130" s="7"/>
      <c r="BU130" s="7"/>
      <c r="BV130" s="7"/>
      <c r="BW130" s="7"/>
      <c r="BX130" s="7"/>
      <c r="BY130" s="7"/>
      <c r="BZ130" s="7"/>
      <c r="CA130" s="7"/>
      <c r="CB130" s="7"/>
      <c r="CC130" s="7"/>
      <c r="CD130" s="7"/>
      <c r="CE130" s="7"/>
      <c r="CF130" s="7"/>
      <c r="CG130" s="7"/>
      <c r="CH130" s="7"/>
      <c r="CI130" s="7"/>
      <c r="CJ130" s="7"/>
      <c r="CK130" s="7"/>
      <c r="CL130" s="7"/>
      <c r="CM130" s="7"/>
      <c r="CN130" s="7"/>
      <c r="CO130" s="7"/>
      <c r="CP130" s="7"/>
      <c r="CQ130" s="7"/>
      <c r="CR130" s="7"/>
      <c r="CS130" s="7"/>
      <c r="CT130" s="7"/>
      <c r="CU130" s="7"/>
      <c r="CV130" s="7"/>
      <c r="CW130" s="7"/>
      <c r="CX130" s="7"/>
      <c r="CY130" s="88"/>
    </row>
    <row r="131" spans="1:103" x14ac:dyDescent="0.35">
      <c r="A131" s="7"/>
      <c r="B131" s="87"/>
      <c r="C131" s="7"/>
      <c r="D131" s="7"/>
      <c r="E131" s="7"/>
      <c r="F131" s="7"/>
      <c r="G131" s="7"/>
      <c r="H131" s="7"/>
      <c r="I131" s="7"/>
      <c r="J131" s="7"/>
      <c r="K131" s="7"/>
      <c r="L131" s="7"/>
      <c r="M131" s="7"/>
      <c r="N131" s="7"/>
      <c r="O131" s="7"/>
      <c r="P131" s="7"/>
      <c r="Q131" s="7"/>
      <c r="R131" s="7"/>
      <c r="S131" s="7"/>
      <c r="T131" s="7"/>
      <c r="U131" s="7"/>
      <c r="V131" s="7"/>
      <c r="W131" s="7"/>
      <c r="X131" s="7"/>
      <c r="Y131" s="7"/>
      <c r="Z131" s="7"/>
      <c r="AA131" s="7"/>
      <c r="AB131" s="7"/>
      <c r="AC131" s="7"/>
      <c r="AD131" s="7"/>
      <c r="AE131" s="7"/>
      <c r="AF131" s="7"/>
      <c r="AG131" s="7"/>
      <c r="AH131" s="7"/>
      <c r="AI131" s="7"/>
      <c r="AJ131" s="7"/>
      <c r="AK131" s="7"/>
      <c r="AL131" s="7"/>
      <c r="AM131" s="7"/>
      <c r="AN131" s="7"/>
      <c r="AO131" s="7"/>
      <c r="AP131" s="7"/>
      <c r="AQ131" s="7"/>
      <c r="AR131" s="7"/>
      <c r="AS131" s="7"/>
      <c r="AT131" s="7"/>
      <c r="AU131" s="7"/>
      <c r="AV131" s="7"/>
      <c r="AW131" s="7"/>
      <c r="AX131" s="7"/>
      <c r="AY131" s="88"/>
      <c r="BC131" s="87"/>
      <c r="BD131" s="7"/>
      <c r="BE131" s="7"/>
      <c r="BF131" s="7"/>
      <c r="BG131" s="7"/>
      <c r="BH131" s="7"/>
      <c r="BI131" s="7"/>
      <c r="BJ131" s="7"/>
      <c r="BK131" s="7"/>
      <c r="BL131" s="7"/>
      <c r="BM131" s="7"/>
      <c r="BN131" s="7"/>
      <c r="BO131" s="7"/>
      <c r="BP131" s="7"/>
      <c r="BQ131" s="7"/>
      <c r="BR131" s="7"/>
      <c r="BS131" s="7"/>
      <c r="BT131" s="7"/>
      <c r="BU131" s="7"/>
      <c r="BV131" s="7"/>
      <c r="BW131" s="7"/>
      <c r="BX131" s="7"/>
      <c r="BY131" s="7"/>
      <c r="BZ131" s="7"/>
      <c r="CA131" s="7"/>
      <c r="CB131" s="7"/>
      <c r="CC131" s="7"/>
      <c r="CD131" s="7"/>
      <c r="CE131" s="7"/>
      <c r="CF131" s="7"/>
      <c r="CG131" s="7"/>
      <c r="CH131" s="7"/>
      <c r="CI131" s="7"/>
      <c r="CJ131" s="7"/>
      <c r="CK131" s="7"/>
      <c r="CL131" s="7"/>
      <c r="CM131" s="7"/>
      <c r="CN131" s="7"/>
      <c r="CO131" s="7"/>
      <c r="CP131" s="7"/>
      <c r="CQ131" s="7"/>
      <c r="CR131" s="7"/>
      <c r="CS131" s="7"/>
      <c r="CT131" s="7"/>
      <c r="CU131" s="7"/>
      <c r="CV131" s="7"/>
      <c r="CW131" s="7"/>
      <c r="CX131" s="7"/>
      <c r="CY131" s="88"/>
    </row>
    <row r="132" spans="1:103" x14ac:dyDescent="0.35">
      <c r="A132" s="7"/>
      <c r="B132" s="87"/>
      <c r="C132" s="7"/>
      <c r="D132" s="7"/>
      <c r="E132" s="7"/>
      <c r="F132" s="7"/>
      <c r="G132" s="7"/>
      <c r="H132" s="7"/>
      <c r="I132" s="7"/>
      <c r="J132" s="7"/>
      <c r="K132" s="7"/>
      <c r="L132" s="7"/>
      <c r="M132" s="7"/>
      <c r="N132" s="7"/>
      <c r="O132" s="7"/>
      <c r="P132" s="7"/>
      <c r="Q132" s="7"/>
      <c r="R132" s="7"/>
      <c r="S132" s="7"/>
      <c r="T132" s="7"/>
      <c r="U132" s="7"/>
      <c r="V132" s="7"/>
      <c r="W132" s="7"/>
      <c r="X132" s="7"/>
      <c r="Y132" s="7"/>
      <c r="Z132" s="7"/>
      <c r="AA132" s="7"/>
      <c r="AB132" s="7"/>
      <c r="AC132" s="7"/>
      <c r="AD132" s="7"/>
      <c r="AE132" s="7"/>
      <c r="AF132" s="7"/>
      <c r="AG132" s="7"/>
      <c r="AH132" s="7"/>
      <c r="AI132" s="7"/>
      <c r="AJ132" s="7"/>
      <c r="AK132" s="7"/>
      <c r="AL132" s="7"/>
      <c r="AM132" s="7"/>
      <c r="AN132" s="7"/>
      <c r="AO132" s="7"/>
      <c r="AP132" s="7"/>
      <c r="AQ132" s="7"/>
      <c r="AR132" s="7"/>
      <c r="AS132" s="7"/>
      <c r="AT132" s="7"/>
      <c r="AU132" s="7"/>
      <c r="AV132" s="7"/>
      <c r="AW132" s="7"/>
      <c r="AX132" s="7"/>
      <c r="AY132" s="88"/>
      <c r="BC132" s="87"/>
      <c r="BD132" s="7"/>
      <c r="BE132" s="7"/>
      <c r="BF132" s="7"/>
      <c r="BG132" s="7"/>
      <c r="BH132" s="7"/>
      <c r="BI132" s="7"/>
      <c r="BJ132" s="7"/>
      <c r="BK132" s="7"/>
      <c r="BL132" s="7"/>
      <c r="BM132" s="7"/>
      <c r="BN132" s="7"/>
      <c r="BO132" s="7"/>
      <c r="BP132" s="7"/>
      <c r="BQ132" s="7"/>
      <c r="BR132" s="7"/>
      <c r="BS132" s="7"/>
      <c r="BT132" s="7"/>
      <c r="BU132" s="7"/>
      <c r="BV132" s="7"/>
      <c r="BW132" s="7"/>
      <c r="BX132" s="7"/>
      <c r="BY132" s="7"/>
      <c r="BZ132" s="7"/>
      <c r="CA132" s="7"/>
      <c r="CB132" s="7"/>
      <c r="CC132" s="7"/>
      <c r="CD132" s="7"/>
      <c r="CE132" s="7"/>
      <c r="CF132" s="7"/>
      <c r="CG132" s="7"/>
      <c r="CH132" s="7"/>
      <c r="CI132" s="7"/>
      <c r="CJ132" s="7"/>
      <c r="CK132" s="7"/>
      <c r="CL132" s="7"/>
      <c r="CM132" s="7"/>
      <c r="CN132" s="7"/>
      <c r="CO132" s="7"/>
      <c r="CP132" s="7"/>
      <c r="CQ132" s="7"/>
      <c r="CR132" s="7"/>
      <c r="CS132" s="7"/>
      <c r="CT132" s="7"/>
      <c r="CU132" s="7"/>
      <c r="CV132" s="7"/>
      <c r="CW132" s="7"/>
      <c r="CX132" s="7"/>
      <c r="CY132" s="88"/>
    </row>
    <row r="133" spans="1:103" x14ac:dyDescent="0.35">
      <c r="A133" s="7"/>
      <c r="B133" s="87"/>
      <c r="C133" s="7"/>
      <c r="D133" s="7"/>
      <c r="E133" s="7"/>
      <c r="F133" s="7"/>
      <c r="G133" s="7"/>
      <c r="H133" s="7"/>
      <c r="I133" s="7"/>
      <c r="J133" s="7"/>
      <c r="K133" s="7"/>
      <c r="L133" s="7"/>
      <c r="M133" s="7"/>
      <c r="N133" s="7"/>
      <c r="O133" s="7"/>
      <c r="P133" s="7"/>
      <c r="Q133" s="7"/>
      <c r="R133" s="7"/>
      <c r="S133" s="7"/>
      <c r="T133" s="7"/>
      <c r="U133" s="7"/>
      <c r="V133" s="7"/>
      <c r="W133" s="7"/>
      <c r="X133" s="7"/>
      <c r="Y133" s="7"/>
      <c r="Z133" s="7"/>
      <c r="AA133" s="7"/>
      <c r="AB133" s="7"/>
      <c r="AC133" s="7"/>
      <c r="AD133" s="7"/>
      <c r="AE133" s="7"/>
      <c r="AF133" s="7"/>
      <c r="AG133" s="7"/>
      <c r="AH133" s="7"/>
      <c r="AI133" s="7"/>
      <c r="AJ133" s="7"/>
      <c r="AK133" s="7"/>
      <c r="AL133" s="7"/>
      <c r="AM133" s="7"/>
      <c r="AN133" s="7"/>
      <c r="AO133" s="7"/>
      <c r="AP133" s="7"/>
      <c r="AQ133" s="7"/>
      <c r="AR133" s="7"/>
      <c r="AS133" s="7"/>
      <c r="AT133" s="7"/>
      <c r="AU133" s="7"/>
      <c r="AV133" s="7"/>
      <c r="AW133" s="7"/>
      <c r="AX133" s="7"/>
      <c r="AY133" s="88"/>
      <c r="BC133" s="87"/>
      <c r="BD133" s="7"/>
      <c r="BE133" s="7"/>
      <c r="BF133" s="7"/>
      <c r="BG133" s="7"/>
      <c r="BH133" s="7"/>
      <c r="BI133" s="7"/>
      <c r="BJ133" s="7"/>
      <c r="BK133" s="7"/>
      <c r="BL133" s="7"/>
      <c r="BM133" s="7"/>
      <c r="BN133" s="7"/>
      <c r="BO133" s="7"/>
      <c r="BP133" s="7"/>
      <c r="BQ133" s="7"/>
      <c r="BR133" s="7"/>
      <c r="BS133" s="7"/>
      <c r="BT133" s="7"/>
      <c r="BU133" s="7"/>
      <c r="BV133" s="7"/>
      <c r="BW133" s="7"/>
      <c r="BX133" s="7"/>
      <c r="BY133" s="7"/>
      <c r="BZ133" s="7"/>
      <c r="CA133" s="7"/>
      <c r="CB133" s="7"/>
      <c r="CC133" s="7"/>
      <c r="CD133" s="7"/>
      <c r="CE133" s="7"/>
      <c r="CF133" s="7"/>
      <c r="CG133" s="7"/>
      <c r="CH133" s="7"/>
      <c r="CI133" s="7"/>
      <c r="CJ133" s="7"/>
      <c r="CK133" s="7"/>
      <c r="CL133" s="7"/>
      <c r="CM133" s="7"/>
      <c r="CN133" s="7"/>
      <c r="CO133" s="7"/>
      <c r="CP133" s="7"/>
      <c r="CQ133" s="7"/>
      <c r="CR133" s="7"/>
      <c r="CS133" s="7"/>
      <c r="CT133" s="7"/>
      <c r="CU133" s="7"/>
      <c r="CV133" s="7"/>
      <c r="CW133" s="7"/>
      <c r="CX133" s="7"/>
      <c r="CY133" s="88"/>
    </row>
    <row r="134" spans="1:103" x14ac:dyDescent="0.35">
      <c r="A134" s="7"/>
      <c r="B134" s="87"/>
      <c r="C134" s="7"/>
      <c r="D134" s="7"/>
      <c r="E134" s="7"/>
      <c r="F134" s="7"/>
      <c r="G134" s="7"/>
      <c r="H134" s="7"/>
      <c r="I134" s="7"/>
      <c r="J134" s="7"/>
      <c r="K134" s="7"/>
      <c r="L134" s="7"/>
      <c r="M134" s="7"/>
      <c r="N134" s="7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  <c r="Z134" s="7"/>
      <c r="AA134" s="7"/>
      <c r="AB134" s="7"/>
      <c r="AC134" s="7"/>
      <c r="AD134" s="7"/>
      <c r="AE134" s="7"/>
      <c r="AF134" s="7"/>
      <c r="AG134" s="7"/>
      <c r="AH134" s="7"/>
      <c r="AI134" s="7"/>
      <c r="AJ134" s="7"/>
      <c r="AK134" s="7"/>
      <c r="AL134" s="7"/>
      <c r="AM134" s="7"/>
      <c r="AN134" s="7"/>
      <c r="AO134" s="7"/>
      <c r="AP134" s="7"/>
      <c r="AQ134" s="7"/>
      <c r="AR134" s="7"/>
      <c r="AS134" s="7"/>
      <c r="AT134" s="7"/>
      <c r="AU134" s="7"/>
      <c r="AV134" s="7"/>
      <c r="AW134" s="7"/>
      <c r="AX134" s="7"/>
      <c r="AY134" s="88"/>
      <c r="BC134" s="87"/>
      <c r="BD134" s="7"/>
      <c r="BE134" s="7"/>
      <c r="BF134" s="7"/>
      <c r="BG134" s="7"/>
      <c r="BH134" s="7"/>
      <c r="BI134" s="7"/>
      <c r="BJ134" s="7"/>
      <c r="BK134" s="7"/>
      <c r="BL134" s="7"/>
      <c r="BM134" s="7"/>
      <c r="BN134" s="7"/>
      <c r="BO134" s="7"/>
      <c r="BP134" s="7"/>
      <c r="BQ134" s="7"/>
      <c r="BR134" s="7"/>
      <c r="BS134" s="7"/>
      <c r="BT134" s="7"/>
      <c r="BU134" s="7"/>
      <c r="BV134" s="7"/>
      <c r="BW134" s="7"/>
      <c r="BX134" s="7"/>
      <c r="BY134" s="7"/>
      <c r="BZ134" s="7"/>
      <c r="CA134" s="7"/>
      <c r="CB134" s="7"/>
      <c r="CC134" s="7"/>
      <c r="CD134" s="7"/>
      <c r="CE134" s="7"/>
      <c r="CF134" s="7"/>
      <c r="CG134" s="7"/>
      <c r="CH134" s="7"/>
      <c r="CI134" s="7"/>
      <c r="CJ134" s="7"/>
      <c r="CK134" s="7"/>
      <c r="CL134" s="7"/>
      <c r="CM134" s="7"/>
      <c r="CN134" s="7"/>
      <c r="CO134" s="7"/>
      <c r="CP134" s="7"/>
      <c r="CQ134" s="7"/>
      <c r="CR134" s="7"/>
      <c r="CS134" s="7"/>
      <c r="CT134" s="7"/>
      <c r="CU134" s="7"/>
      <c r="CV134" s="7"/>
      <c r="CW134" s="7"/>
      <c r="CX134" s="7"/>
      <c r="CY134" s="88"/>
    </row>
    <row r="135" spans="1:103" x14ac:dyDescent="0.35">
      <c r="A135" s="7"/>
      <c r="B135" s="87"/>
      <c r="C135" s="7"/>
      <c r="D135" s="7"/>
      <c r="E135" s="7"/>
      <c r="F135" s="7"/>
      <c r="G135" s="7"/>
      <c r="H135" s="7"/>
      <c r="I135" s="7"/>
      <c r="J135" s="7"/>
      <c r="K135" s="7"/>
      <c r="L135" s="7"/>
      <c r="M135" s="7"/>
      <c r="N135" s="7"/>
      <c r="O135" s="7"/>
      <c r="P135" s="7"/>
      <c r="Q135" s="7"/>
      <c r="R135" s="7"/>
      <c r="S135" s="7"/>
      <c r="T135" s="7"/>
      <c r="U135" s="7"/>
      <c r="V135" s="7"/>
      <c r="W135" s="7"/>
      <c r="X135" s="7"/>
      <c r="Y135" s="7"/>
      <c r="Z135" s="7"/>
      <c r="AA135" s="7"/>
      <c r="AB135" s="7"/>
      <c r="AC135" s="7"/>
      <c r="AD135" s="7"/>
      <c r="AE135" s="7"/>
      <c r="AF135" s="7"/>
      <c r="AG135" s="7"/>
      <c r="AH135" s="7"/>
      <c r="AI135" s="7"/>
      <c r="AJ135" s="7"/>
      <c r="AK135" s="7"/>
      <c r="AL135" s="7"/>
      <c r="AM135" s="7"/>
      <c r="AN135" s="7"/>
      <c r="AO135" s="7"/>
      <c r="AP135" s="7"/>
      <c r="AQ135" s="7"/>
      <c r="AR135" s="7"/>
      <c r="AS135" s="7"/>
      <c r="AT135" s="7"/>
      <c r="AU135" s="7"/>
      <c r="AV135" s="7"/>
      <c r="AW135" s="7"/>
      <c r="AX135" s="7"/>
      <c r="AY135" s="88"/>
      <c r="BC135" s="87"/>
      <c r="BD135" s="7"/>
      <c r="BE135" s="7"/>
      <c r="BF135" s="7"/>
      <c r="BG135" s="7"/>
      <c r="BH135" s="7"/>
      <c r="BI135" s="7"/>
      <c r="BJ135" s="7"/>
      <c r="BK135" s="7"/>
      <c r="BL135" s="7"/>
      <c r="BM135" s="7"/>
      <c r="BN135" s="7"/>
      <c r="BO135" s="7"/>
      <c r="BP135" s="7"/>
      <c r="BQ135" s="7"/>
      <c r="BR135" s="7"/>
      <c r="BS135" s="7"/>
      <c r="BT135" s="7"/>
      <c r="BU135" s="7"/>
      <c r="BV135" s="7"/>
      <c r="BW135" s="7"/>
      <c r="BX135" s="7"/>
      <c r="BY135" s="7"/>
      <c r="BZ135" s="7"/>
      <c r="CA135" s="7"/>
      <c r="CB135" s="7"/>
      <c r="CC135" s="7"/>
      <c r="CD135" s="7"/>
      <c r="CE135" s="7"/>
      <c r="CF135" s="7"/>
      <c r="CG135" s="7"/>
      <c r="CH135" s="7"/>
      <c r="CI135" s="7"/>
      <c r="CJ135" s="7"/>
      <c r="CK135" s="7"/>
      <c r="CL135" s="7"/>
      <c r="CM135" s="7"/>
      <c r="CN135" s="7"/>
      <c r="CO135" s="7"/>
      <c r="CP135" s="7"/>
      <c r="CQ135" s="7"/>
      <c r="CR135" s="7"/>
      <c r="CS135" s="7"/>
      <c r="CT135" s="7"/>
      <c r="CU135" s="7"/>
      <c r="CV135" s="7"/>
      <c r="CW135" s="7"/>
      <c r="CX135" s="7"/>
      <c r="CY135" s="88"/>
    </row>
    <row r="136" spans="1:103" x14ac:dyDescent="0.35">
      <c r="A136" s="7"/>
      <c r="B136" s="87"/>
      <c r="C136" s="7"/>
      <c r="D136" s="7"/>
      <c r="E136" s="7"/>
      <c r="F136" s="7"/>
      <c r="G136" s="7"/>
      <c r="H136" s="7"/>
      <c r="I136" s="7"/>
      <c r="J136" s="7"/>
      <c r="K136" s="7"/>
      <c r="L136" s="7"/>
      <c r="M136" s="7"/>
      <c r="N136" s="7"/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7"/>
      <c r="Z136" s="7"/>
      <c r="AA136" s="7"/>
      <c r="AB136" s="7"/>
      <c r="AC136" s="7"/>
      <c r="AD136" s="7"/>
      <c r="AE136" s="7"/>
      <c r="AF136" s="7"/>
      <c r="AG136" s="7"/>
      <c r="AH136" s="7"/>
      <c r="AI136" s="7"/>
      <c r="AJ136" s="7"/>
      <c r="AK136" s="7"/>
      <c r="AL136" s="7"/>
      <c r="AM136" s="7"/>
      <c r="AN136" s="7"/>
      <c r="AO136" s="7"/>
      <c r="AP136" s="7"/>
      <c r="AQ136" s="7"/>
      <c r="AR136" s="7"/>
      <c r="AS136" s="7"/>
      <c r="AT136" s="7"/>
      <c r="AU136" s="7"/>
      <c r="AV136" s="7"/>
      <c r="AW136" s="7"/>
      <c r="AX136" s="7"/>
      <c r="AY136" s="88"/>
      <c r="BC136" s="87"/>
      <c r="BD136" s="7"/>
      <c r="BE136" s="7"/>
      <c r="BF136" s="7"/>
      <c r="BG136" s="7"/>
      <c r="BH136" s="7"/>
      <c r="BI136" s="7"/>
      <c r="BJ136" s="7"/>
      <c r="BK136" s="7"/>
      <c r="BL136" s="7"/>
      <c r="BM136" s="7"/>
      <c r="BN136" s="7"/>
      <c r="BO136" s="7"/>
      <c r="BP136" s="7"/>
      <c r="BQ136" s="7"/>
      <c r="BR136" s="7"/>
      <c r="BS136" s="7"/>
      <c r="BT136" s="7"/>
      <c r="BU136" s="7"/>
      <c r="BV136" s="7"/>
      <c r="BW136" s="7"/>
      <c r="BX136" s="7"/>
      <c r="BY136" s="7"/>
      <c r="BZ136" s="7"/>
      <c r="CA136" s="7"/>
      <c r="CB136" s="7"/>
      <c r="CC136" s="7"/>
      <c r="CD136" s="7"/>
      <c r="CE136" s="7"/>
      <c r="CF136" s="7"/>
      <c r="CG136" s="7"/>
      <c r="CH136" s="7"/>
      <c r="CI136" s="7"/>
      <c r="CJ136" s="7"/>
      <c r="CK136" s="7"/>
      <c r="CL136" s="7"/>
      <c r="CM136" s="7"/>
      <c r="CN136" s="7"/>
      <c r="CO136" s="7"/>
      <c r="CP136" s="7"/>
      <c r="CQ136" s="7"/>
      <c r="CR136" s="7"/>
      <c r="CS136" s="7"/>
      <c r="CT136" s="7"/>
      <c r="CU136" s="7"/>
      <c r="CV136" s="7"/>
      <c r="CW136" s="7"/>
      <c r="CX136" s="7"/>
      <c r="CY136" s="88"/>
    </row>
    <row r="137" spans="1:103" x14ac:dyDescent="0.35">
      <c r="A137" s="7"/>
      <c r="B137" s="87"/>
      <c r="C137" s="7"/>
      <c r="D137" s="7"/>
      <c r="E137" s="7"/>
      <c r="F137" s="7"/>
      <c r="G137" s="7"/>
      <c r="H137" s="7"/>
      <c r="I137" s="7"/>
      <c r="J137" s="7"/>
      <c r="K137" s="7"/>
      <c r="L137" s="7"/>
      <c r="M137" s="7"/>
      <c r="N137" s="7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  <c r="Z137" s="7"/>
      <c r="AA137" s="7"/>
      <c r="AB137" s="7"/>
      <c r="AC137" s="7"/>
      <c r="AD137" s="7"/>
      <c r="AE137" s="7"/>
      <c r="AF137" s="7"/>
      <c r="AG137" s="7"/>
      <c r="AH137" s="7"/>
      <c r="AI137" s="7"/>
      <c r="AJ137" s="7"/>
      <c r="AK137" s="7"/>
      <c r="AL137" s="7"/>
      <c r="AM137" s="7"/>
      <c r="AN137" s="7"/>
      <c r="AO137" s="7"/>
      <c r="AP137" s="7"/>
      <c r="AQ137" s="7"/>
      <c r="AR137" s="7"/>
      <c r="AS137" s="7"/>
      <c r="AT137" s="7"/>
      <c r="AU137" s="7"/>
      <c r="AV137" s="7"/>
      <c r="AW137" s="7"/>
      <c r="AX137" s="7"/>
      <c r="AY137" s="88"/>
      <c r="BC137" s="87"/>
      <c r="BD137" s="7"/>
      <c r="BE137" s="7"/>
      <c r="BF137" s="7"/>
      <c r="BG137" s="7"/>
      <c r="BH137" s="7"/>
      <c r="BI137" s="7"/>
      <c r="BJ137" s="7"/>
      <c r="BK137" s="7"/>
      <c r="BL137" s="7"/>
      <c r="BM137" s="7"/>
      <c r="BN137" s="7"/>
      <c r="BO137" s="7"/>
      <c r="BP137" s="7"/>
      <c r="BQ137" s="7"/>
      <c r="BR137" s="7"/>
      <c r="BS137" s="7"/>
      <c r="BT137" s="7"/>
      <c r="BU137" s="7"/>
      <c r="BV137" s="7"/>
      <c r="BW137" s="7"/>
      <c r="BX137" s="7"/>
      <c r="BY137" s="7"/>
      <c r="BZ137" s="7"/>
      <c r="CA137" s="7"/>
      <c r="CB137" s="7"/>
      <c r="CC137" s="7"/>
      <c r="CD137" s="7"/>
      <c r="CE137" s="7"/>
      <c r="CF137" s="7"/>
      <c r="CG137" s="7"/>
      <c r="CH137" s="7"/>
      <c r="CI137" s="7"/>
      <c r="CJ137" s="7"/>
      <c r="CK137" s="7"/>
      <c r="CL137" s="7"/>
      <c r="CM137" s="7"/>
      <c r="CN137" s="7"/>
      <c r="CO137" s="7"/>
      <c r="CP137" s="7"/>
      <c r="CQ137" s="7"/>
      <c r="CR137" s="7"/>
      <c r="CS137" s="7"/>
      <c r="CT137" s="7"/>
      <c r="CU137" s="7"/>
      <c r="CV137" s="7"/>
      <c r="CW137" s="7"/>
      <c r="CX137" s="7"/>
      <c r="CY137" s="88"/>
    </row>
    <row r="138" spans="1:103" x14ac:dyDescent="0.35">
      <c r="A138" s="7"/>
      <c r="B138" s="87"/>
      <c r="C138" s="7"/>
      <c r="D138" s="7"/>
      <c r="E138" s="7"/>
      <c r="F138" s="7"/>
      <c r="G138" s="7"/>
      <c r="H138" s="7"/>
      <c r="I138" s="7"/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  <c r="Z138" s="7"/>
      <c r="AA138" s="7"/>
      <c r="AB138" s="7"/>
      <c r="AC138" s="7"/>
      <c r="AD138" s="7"/>
      <c r="AE138" s="7"/>
      <c r="AF138" s="7"/>
      <c r="AG138" s="7"/>
      <c r="AH138" s="7"/>
      <c r="AI138" s="7"/>
      <c r="AJ138" s="7"/>
      <c r="AK138" s="7"/>
      <c r="AL138" s="7"/>
      <c r="AM138" s="7"/>
      <c r="AN138" s="7"/>
      <c r="AO138" s="7"/>
      <c r="AP138" s="7"/>
      <c r="AQ138" s="7"/>
      <c r="AR138" s="7"/>
      <c r="AS138" s="7"/>
      <c r="AT138" s="7"/>
      <c r="AU138" s="7"/>
      <c r="AV138" s="7"/>
      <c r="AW138" s="7"/>
      <c r="AX138" s="7"/>
      <c r="AY138" s="88"/>
      <c r="BC138" s="87"/>
      <c r="BD138" s="7"/>
      <c r="BE138" s="7"/>
      <c r="BF138" s="7"/>
      <c r="BG138" s="7"/>
      <c r="BH138" s="7"/>
      <c r="BI138" s="7"/>
      <c r="BJ138" s="7"/>
      <c r="BK138" s="7"/>
      <c r="BL138" s="7"/>
      <c r="BM138" s="7"/>
      <c r="BN138" s="7"/>
      <c r="BO138" s="7"/>
      <c r="BP138" s="7"/>
      <c r="BQ138" s="7"/>
      <c r="BR138" s="7"/>
      <c r="BS138" s="7"/>
      <c r="BT138" s="7"/>
      <c r="BU138" s="7"/>
      <c r="BV138" s="7"/>
      <c r="BW138" s="7"/>
      <c r="BX138" s="7"/>
      <c r="BY138" s="7"/>
      <c r="BZ138" s="7"/>
      <c r="CA138" s="7"/>
      <c r="CB138" s="7"/>
      <c r="CC138" s="7"/>
      <c r="CD138" s="7"/>
      <c r="CE138" s="7"/>
      <c r="CF138" s="7"/>
      <c r="CG138" s="7"/>
      <c r="CH138" s="7"/>
      <c r="CI138" s="7"/>
      <c r="CJ138" s="7"/>
      <c r="CK138" s="7"/>
      <c r="CL138" s="7"/>
      <c r="CM138" s="7"/>
      <c r="CN138" s="7"/>
      <c r="CO138" s="7"/>
      <c r="CP138" s="7"/>
      <c r="CQ138" s="7"/>
      <c r="CR138" s="7"/>
      <c r="CS138" s="7"/>
      <c r="CT138" s="7"/>
      <c r="CU138" s="7"/>
      <c r="CV138" s="7"/>
      <c r="CW138" s="7"/>
      <c r="CX138" s="7"/>
      <c r="CY138" s="88"/>
    </row>
    <row r="139" spans="1:103" x14ac:dyDescent="0.35">
      <c r="A139" s="7"/>
      <c r="B139" s="87"/>
      <c r="C139" s="7"/>
      <c r="D139" s="7"/>
      <c r="E139" s="7"/>
      <c r="F139" s="7"/>
      <c r="G139" s="7"/>
      <c r="H139" s="7"/>
      <c r="I139" s="7"/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  <c r="Z139" s="7"/>
      <c r="AA139" s="7"/>
      <c r="AB139" s="7"/>
      <c r="AC139" s="7"/>
      <c r="AD139" s="7"/>
      <c r="AE139" s="7"/>
      <c r="AF139" s="7"/>
      <c r="AG139" s="7"/>
      <c r="AH139" s="7"/>
      <c r="AI139" s="7"/>
      <c r="AJ139" s="7"/>
      <c r="AK139" s="7"/>
      <c r="AL139" s="7"/>
      <c r="AM139" s="7"/>
      <c r="AN139" s="7"/>
      <c r="AO139" s="7"/>
      <c r="AP139" s="7"/>
      <c r="AQ139" s="7"/>
      <c r="AR139" s="7"/>
      <c r="AS139" s="7"/>
      <c r="AT139" s="7"/>
      <c r="AU139" s="7"/>
      <c r="AV139" s="7"/>
      <c r="AW139" s="7"/>
      <c r="AX139" s="7"/>
      <c r="AY139" s="88"/>
      <c r="BC139" s="87"/>
      <c r="BD139" s="7"/>
      <c r="BE139" s="7"/>
      <c r="BF139" s="7"/>
      <c r="BG139" s="7"/>
      <c r="BH139" s="7"/>
      <c r="BI139" s="7"/>
      <c r="BJ139" s="7"/>
      <c r="BK139" s="7"/>
      <c r="BL139" s="7"/>
      <c r="BM139" s="7"/>
      <c r="BN139" s="7"/>
      <c r="BO139" s="7"/>
      <c r="BP139" s="7"/>
      <c r="BQ139" s="7"/>
      <c r="BR139" s="7"/>
      <c r="BS139" s="7"/>
      <c r="BT139" s="7"/>
      <c r="BU139" s="7"/>
      <c r="BV139" s="7"/>
      <c r="BW139" s="7"/>
      <c r="BX139" s="7"/>
      <c r="BY139" s="7"/>
      <c r="BZ139" s="7"/>
      <c r="CA139" s="7"/>
      <c r="CB139" s="7"/>
      <c r="CC139" s="7"/>
      <c r="CD139" s="7"/>
      <c r="CE139" s="7"/>
      <c r="CF139" s="7"/>
      <c r="CG139" s="7"/>
      <c r="CH139" s="7"/>
      <c r="CI139" s="7"/>
      <c r="CJ139" s="7"/>
      <c r="CK139" s="7"/>
      <c r="CL139" s="7"/>
      <c r="CM139" s="7"/>
      <c r="CN139" s="7"/>
      <c r="CO139" s="7"/>
      <c r="CP139" s="7"/>
      <c r="CQ139" s="7"/>
      <c r="CR139" s="7"/>
      <c r="CS139" s="7"/>
      <c r="CT139" s="7"/>
      <c r="CU139" s="7"/>
      <c r="CV139" s="7"/>
      <c r="CW139" s="7"/>
      <c r="CX139" s="7"/>
      <c r="CY139" s="88"/>
    </row>
    <row r="140" spans="1:103" x14ac:dyDescent="0.35">
      <c r="A140" s="7"/>
      <c r="B140" s="87"/>
      <c r="C140" s="7"/>
      <c r="D140" s="7"/>
      <c r="E140" s="7"/>
      <c r="F140" s="7"/>
      <c r="G140" s="7"/>
      <c r="H140" s="7"/>
      <c r="I140" s="7"/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  <c r="Z140" s="7"/>
      <c r="AA140" s="7"/>
      <c r="AB140" s="7"/>
      <c r="AC140" s="7"/>
      <c r="AD140" s="7"/>
      <c r="AE140" s="7"/>
      <c r="AF140" s="7"/>
      <c r="AG140" s="7"/>
      <c r="AH140" s="7"/>
      <c r="AI140" s="7"/>
      <c r="AJ140" s="7"/>
      <c r="AK140" s="7"/>
      <c r="AL140" s="7"/>
      <c r="AM140" s="7"/>
      <c r="AN140" s="7"/>
      <c r="AO140" s="7"/>
      <c r="AP140" s="7"/>
      <c r="AQ140" s="7"/>
      <c r="AR140" s="7"/>
      <c r="AS140" s="7"/>
      <c r="AT140" s="7"/>
      <c r="AU140" s="7"/>
      <c r="AV140" s="7"/>
      <c r="AW140" s="7"/>
      <c r="AX140" s="7"/>
      <c r="AY140" s="88"/>
      <c r="BC140" s="87"/>
      <c r="BD140" s="7"/>
      <c r="BE140" s="7"/>
      <c r="BF140" s="7"/>
      <c r="BG140" s="7"/>
      <c r="BH140" s="7"/>
      <c r="BI140" s="7"/>
      <c r="BJ140" s="7"/>
      <c r="BK140" s="7"/>
      <c r="BL140" s="7"/>
      <c r="BM140" s="7"/>
      <c r="BN140" s="7"/>
      <c r="BO140" s="7"/>
      <c r="BP140" s="7"/>
      <c r="BQ140" s="7"/>
      <c r="BR140" s="7"/>
      <c r="BS140" s="7"/>
      <c r="BT140" s="7"/>
      <c r="BU140" s="7"/>
      <c r="BV140" s="7"/>
      <c r="BW140" s="7"/>
      <c r="BX140" s="7"/>
      <c r="BY140" s="7"/>
      <c r="BZ140" s="7"/>
      <c r="CA140" s="7"/>
      <c r="CB140" s="7"/>
      <c r="CC140" s="7"/>
      <c r="CD140" s="7"/>
      <c r="CE140" s="7"/>
      <c r="CF140" s="7"/>
      <c r="CG140" s="7"/>
      <c r="CH140" s="7"/>
      <c r="CI140" s="7"/>
      <c r="CJ140" s="7"/>
      <c r="CK140" s="7"/>
      <c r="CL140" s="7"/>
      <c r="CM140" s="7"/>
      <c r="CN140" s="7"/>
      <c r="CO140" s="7"/>
      <c r="CP140" s="7"/>
      <c r="CQ140" s="7"/>
      <c r="CR140" s="7"/>
      <c r="CS140" s="7"/>
      <c r="CT140" s="7"/>
      <c r="CU140" s="7"/>
      <c r="CV140" s="7"/>
      <c r="CW140" s="7"/>
      <c r="CX140" s="7"/>
      <c r="CY140" s="88"/>
    </row>
    <row r="141" spans="1:103" x14ac:dyDescent="0.35">
      <c r="A141" s="7"/>
      <c r="B141" s="87"/>
      <c r="C141" s="7"/>
      <c r="D141" s="7"/>
      <c r="E141" s="7"/>
      <c r="F141" s="7"/>
      <c r="G141" s="7"/>
      <c r="H141" s="7"/>
      <c r="I141" s="7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  <c r="Z141" s="7"/>
      <c r="AA141" s="7"/>
      <c r="AB141" s="7"/>
      <c r="AC141" s="7"/>
      <c r="AD141" s="7"/>
      <c r="AE141" s="7"/>
      <c r="AF141" s="7"/>
      <c r="AG141" s="7"/>
      <c r="AH141" s="7"/>
      <c r="AI141" s="7"/>
      <c r="AJ141" s="7"/>
      <c r="AK141" s="7"/>
      <c r="AL141" s="7"/>
      <c r="AM141" s="7"/>
      <c r="AN141" s="7"/>
      <c r="AO141" s="7"/>
      <c r="AP141" s="7"/>
      <c r="AQ141" s="7"/>
      <c r="AR141" s="7"/>
      <c r="AS141" s="7"/>
      <c r="AT141" s="7"/>
      <c r="AU141" s="7"/>
      <c r="AV141" s="7"/>
      <c r="AW141" s="7"/>
      <c r="AX141" s="7"/>
      <c r="AY141" s="88"/>
      <c r="BC141" s="87"/>
      <c r="BD141" s="7"/>
      <c r="BE141" s="7"/>
      <c r="BF141" s="7"/>
      <c r="BG141" s="7"/>
      <c r="BH141" s="7"/>
      <c r="BI141" s="7"/>
      <c r="BJ141" s="7"/>
      <c r="BK141" s="7"/>
      <c r="BL141" s="7"/>
      <c r="BM141" s="7"/>
      <c r="BN141" s="7"/>
      <c r="BO141" s="7"/>
      <c r="BP141" s="7"/>
      <c r="BQ141" s="7"/>
      <c r="BR141" s="7"/>
      <c r="BS141" s="7"/>
      <c r="BT141" s="7"/>
      <c r="BU141" s="7"/>
      <c r="BV141" s="7"/>
      <c r="BW141" s="7"/>
      <c r="BX141" s="7"/>
      <c r="BY141" s="7"/>
      <c r="BZ141" s="7"/>
      <c r="CA141" s="7"/>
      <c r="CB141" s="7"/>
      <c r="CC141" s="7"/>
      <c r="CD141" s="7"/>
      <c r="CE141" s="7"/>
      <c r="CF141" s="7"/>
      <c r="CG141" s="7"/>
      <c r="CH141" s="7"/>
      <c r="CI141" s="7"/>
      <c r="CJ141" s="7"/>
      <c r="CK141" s="7"/>
      <c r="CL141" s="7"/>
      <c r="CM141" s="7"/>
      <c r="CN141" s="7"/>
      <c r="CO141" s="7"/>
      <c r="CP141" s="7"/>
      <c r="CQ141" s="7"/>
      <c r="CR141" s="7"/>
      <c r="CS141" s="7"/>
      <c r="CT141" s="7"/>
      <c r="CU141" s="7"/>
      <c r="CV141" s="7"/>
      <c r="CW141" s="7"/>
      <c r="CX141" s="7"/>
      <c r="CY141" s="88"/>
    </row>
    <row r="142" spans="1:103" x14ac:dyDescent="0.35">
      <c r="A142" s="7"/>
      <c r="B142" s="87"/>
      <c r="C142" s="7"/>
      <c r="D142" s="7"/>
      <c r="E142" s="7"/>
      <c r="F142" s="7"/>
      <c r="G142" s="7"/>
      <c r="H142" s="7"/>
      <c r="I142" s="7"/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  <c r="Z142" s="7"/>
      <c r="AA142" s="7"/>
      <c r="AB142" s="7"/>
      <c r="AC142" s="7"/>
      <c r="AD142" s="7"/>
      <c r="AE142" s="7"/>
      <c r="AF142" s="7"/>
      <c r="AG142" s="7"/>
      <c r="AH142" s="7"/>
      <c r="AI142" s="7"/>
      <c r="AJ142" s="7"/>
      <c r="AK142" s="7"/>
      <c r="AL142" s="7"/>
      <c r="AM142" s="7"/>
      <c r="AN142" s="7"/>
      <c r="AO142" s="7"/>
      <c r="AP142" s="7"/>
      <c r="AQ142" s="7"/>
      <c r="AR142" s="7"/>
      <c r="AS142" s="7"/>
      <c r="AT142" s="7"/>
      <c r="AU142" s="7"/>
      <c r="AV142" s="7"/>
      <c r="AW142" s="7"/>
      <c r="AX142" s="7"/>
      <c r="AY142" s="88"/>
      <c r="BC142" s="87"/>
      <c r="BD142" s="7"/>
      <c r="BE142" s="7"/>
      <c r="BF142" s="7"/>
      <c r="BG142" s="7"/>
      <c r="BH142" s="7"/>
      <c r="BI142" s="7"/>
      <c r="BJ142" s="7"/>
      <c r="BK142" s="7"/>
      <c r="BL142" s="7"/>
      <c r="BM142" s="7"/>
      <c r="BN142" s="7"/>
      <c r="BO142" s="7"/>
      <c r="BP142" s="7"/>
      <c r="BQ142" s="7"/>
      <c r="BR142" s="7"/>
      <c r="BS142" s="7"/>
      <c r="BT142" s="7"/>
      <c r="BU142" s="7"/>
      <c r="BV142" s="7"/>
      <c r="BW142" s="7"/>
      <c r="BX142" s="7"/>
      <c r="BY142" s="7"/>
      <c r="BZ142" s="7"/>
      <c r="CA142" s="7"/>
      <c r="CB142" s="7"/>
      <c r="CC142" s="7"/>
      <c r="CD142" s="7"/>
      <c r="CE142" s="7"/>
      <c r="CF142" s="7"/>
      <c r="CG142" s="7"/>
      <c r="CH142" s="7"/>
      <c r="CI142" s="7"/>
      <c r="CJ142" s="7"/>
      <c r="CK142" s="7"/>
      <c r="CL142" s="7"/>
      <c r="CM142" s="7"/>
      <c r="CN142" s="7"/>
      <c r="CO142" s="7"/>
      <c r="CP142" s="7"/>
      <c r="CQ142" s="7"/>
      <c r="CR142" s="7"/>
      <c r="CS142" s="7"/>
      <c r="CT142" s="7"/>
      <c r="CU142" s="7"/>
      <c r="CV142" s="7"/>
      <c r="CW142" s="7"/>
      <c r="CX142" s="7"/>
      <c r="CY142" s="88"/>
    </row>
    <row r="143" spans="1:103" x14ac:dyDescent="0.35">
      <c r="A143" s="7"/>
      <c r="B143" s="87"/>
      <c r="C143" s="7"/>
      <c r="D143" s="7"/>
      <c r="E143" s="7"/>
      <c r="F143" s="7"/>
      <c r="G143" s="7"/>
      <c r="H143" s="7"/>
      <c r="I143" s="7"/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  <c r="Z143" s="7"/>
      <c r="AA143" s="7"/>
      <c r="AB143" s="7"/>
      <c r="AC143" s="7"/>
      <c r="AD143" s="7"/>
      <c r="AE143" s="7"/>
      <c r="AF143" s="7"/>
      <c r="AG143" s="7"/>
      <c r="AH143" s="7"/>
      <c r="AI143" s="7"/>
      <c r="AJ143" s="7"/>
      <c r="AK143" s="7"/>
      <c r="AL143" s="7"/>
      <c r="AM143" s="7"/>
      <c r="AN143" s="7"/>
      <c r="AO143" s="7"/>
      <c r="AP143" s="7"/>
      <c r="AQ143" s="7"/>
      <c r="AR143" s="7"/>
      <c r="AS143" s="7"/>
      <c r="AT143" s="7"/>
      <c r="AU143" s="7"/>
      <c r="AV143" s="7"/>
      <c r="AW143" s="7"/>
      <c r="AX143" s="7"/>
      <c r="AY143" s="88"/>
      <c r="BC143" s="87"/>
      <c r="BD143" s="7"/>
      <c r="BE143" s="7"/>
      <c r="BF143" s="7"/>
      <c r="BG143" s="7"/>
      <c r="BH143" s="7"/>
      <c r="BI143" s="7"/>
      <c r="BJ143" s="7"/>
      <c r="BK143" s="7"/>
      <c r="BL143" s="7"/>
      <c r="BM143" s="7"/>
      <c r="BN143" s="7"/>
      <c r="BO143" s="7"/>
      <c r="BP143" s="7"/>
      <c r="BQ143" s="7"/>
      <c r="BR143" s="7"/>
      <c r="BS143" s="7"/>
      <c r="BT143" s="7"/>
      <c r="BU143" s="7"/>
      <c r="BV143" s="7"/>
      <c r="BW143" s="7"/>
      <c r="BX143" s="7"/>
      <c r="BY143" s="7"/>
      <c r="BZ143" s="7"/>
      <c r="CA143" s="7"/>
      <c r="CB143" s="7"/>
      <c r="CC143" s="7"/>
      <c r="CD143" s="7"/>
      <c r="CE143" s="7"/>
      <c r="CF143" s="7"/>
      <c r="CG143" s="7"/>
      <c r="CH143" s="7"/>
      <c r="CI143" s="7"/>
      <c r="CJ143" s="7"/>
      <c r="CK143" s="7"/>
      <c r="CL143" s="7"/>
      <c r="CM143" s="7"/>
      <c r="CN143" s="7"/>
      <c r="CO143" s="7"/>
      <c r="CP143" s="7"/>
      <c r="CQ143" s="7"/>
      <c r="CR143" s="7"/>
      <c r="CS143" s="7"/>
      <c r="CT143" s="7"/>
      <c r="CU143" s="7"/>
      <c r="CV143" s="7"/>
      <c r="CW143" s="7"/>
      <c r="CX143" s="7"/>
      <c r="CY143" s="88"/>
    </row>
    <row r="144" spans="1:103" x14ac:dyDescent="0.35">
      <c r="A144" s="7"/>
      <c r="B144" s="87"/>
      <c r="C144" s="7"/>
      <c r="D144" s="7"/>
      <c r="E144" s="7"/>
      <c r="F144" s="7"/>
      <c r="G144" s="7"/>
      <c r="H144" s="7"/>
      <c r="I144" s="7"/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  <c r="Z144" s="7"/>
      <c r="AA144" s="7"/>
      <c r="AB144" s="7"/>
      <c r="AC144" s="7"/>
      <c r="AD144" s="7"/>
      <c r="AE144" s="7"/>
      <c r="AF144" s="7"/>
      <c r="AG144" s="7"/>
      <c r="AH144" s="7"/>
      <c r="AI144" s="7"/>
      <c r="AJ144" s="7"/>
      <c r="AK144" s="7"/>
      <c r="AL144" s="7"/>
      <c r="AM144" s="7"/>
      <c r="AN144" s="7"/>
      <c r="AO144" s="7"/>
      <c r="AP144" s="7"/>
      <c r="AQ144" s="7"/>
      <c r="AR144" s="7"/>
      <c r="AS144" s="7"/>
      <c r="AT144" s="7"/>
      <c r="AU144" s="7"/>
      <c r="AV144" s="7"/>
      <c r="AW144" s="7"/>
      <c r="AX144" s="7"/>
      <c r="AY144" s="88"/>
      <c r="BC144" s="87"/>
      <c r="BD144" s="7"/>
      <c r="BE144" s="7"/>
      <c r="BF144" s="7"/>
      <c r="BG144" s="7"/>
      <c r="BH144" s="7"/>
      <c r="BI144" s="7"/>
      <c r="BJ144" s="7"/>
      <c r="BK144" s="7"/>
      <c r="BL144" s="7"/>
      <c r="BM144" s="7"/>
      <c r="BN144" s="7"/>
      <c r="BO144" s="7"/>
      <c r="BP144" s="7"/>
      <c r="BQ144" s="7"/>
      <c r="BR144" s="7"/>
      <c r="BS144" s="7"/>
      <c r="BT144" s="7"/>
      <c r="BU144" s="7"/>
      <c r="BV144" s="7"/>
      <c r="BW144" s="7"/>
      <c r="BX144" s="7"/>
      <c r="BY144" s="7"/>
      <c r="BZ144" s="7"/>
      <c r="CA144" s="7"/>
      <c r="CB144" s="7"/>
      <c r="CC144" s="7"/>
      <c r="CD144" s="7"/>
      <c r="CE144" s="7"/>
      <c r="CF144" s="7"/>
      <c r="CG144" s="7"/>
      <c r="CH144" s="7"/>
      <c r="CI144" s="7"/>
      <c r="CJ144" s="7"/>
      <c r="CK144" s="7"/>
      <c r="CL144" s="7"/>
      <c r="CM144" s="7"/>
      <c r="CN144" s="7"/>
      <c r="CO144" s="7"/>
      <c r="CP144" s="7"/>
      <c r="CQ144" s="7"/>
      <c r="CR144" s="7"/>
      <c r="CS144" s="7"/>
      <c r="CT144" s="7"/>
      <c r="CU144" s="7"/>
      <c r="CV144" s="7"/>
      <c r="CW144" s="7"/>
      <c r="CX144" s="7"/>
      <c r="CY144" s="88"/>
    </row>
    <row r="145" spans="1:119" x14ac:dyDescent="0.35">
      <c r="A145" s="7"/>
      <c r="B145" s="87"/>
      <c r="C145" s="7"/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  <c r="Z145" s="7"/>
      <c r="AA145" s="7"/>
      <c r="AB145" s="7"/>
      <c r="AC145" s="7"/>
      <c r="AD145" s="7"/>
      <c r="AE145" s="7"/>
      <c r="AF145" s="7"/>
      <c r="AG145" s="7"/>
      <c r="AH145" s="7"/>
      <c r="AI145" s="7"/>
      <c r="AJ145" s="7"/>
      <c r="AK145" s="7"/>
      <c r="AL145" s="7"/>
      <c r="AM145" s="7"/>
      <c r="AN145" s="7"/>
      <c r="AO145" s="7"/>
      <c r="AP145" s="7"/>
      <c r="AQ145" s="7"/>
      <c r="AR145" s="7"/>
      <c r="AS145" s="7"/>
      <c r="AT145" s="7"/>
      <c r="AU145" s="7"/>
      <c r="AV145" s="7"/>
      <c r="AW145" s="7"/>
      <c r="AX145" s="7"/>
      <c r="AY145" s="88"/>
      <c r="BC145" s="87"/>
      <c r="BD145" s="7"/>
      <c r="BE145" s="7"/>
      <c r="BF145" s="7"/>
      <c r="BG145" s="7"/>
      <c r="BH145" s="7"/>
      <c r="BI145" s="7"/>
      <c r="BJ145" s="7"/>
      <c r="BK145" s="7"/>
      <c r="BL145" s="7"/>
      <c r="BM145" s="7"/>
      <c r="BN145" s="7"/>
      <c r="BO145" s="7"/>
      <c r="BP145" s="7"/>
      <c r="BQ145" s="7"/>
      <c r="BR145" s="7"/>
      <c r="BS145" s="7"/>
      <c r="BT145" s="7"/>
      <c r="BU145" s="7"/>
      <c r="BV145" s="7"/>
      <c r="BW145" s="7"/>
      <c r="BX145" s="7"/>
      <c r="BY145" s="7"/>
      <c r="BZ145" s="7"/>
      <c r="CA145" s="7"/>
      <c r="CB145" s="7"/>
      <c r="CC145" s="7"/>
      <c r="CD145" s="7"/>
      <c r="CE145" s="7"/>
      <c r="CF145" s="7"/>
      <c r="CG145" s="7"/>
      <c r="CH145" s="7"/>
      <c r="CI145" s="7"/>
      <c r="CJ145" s="7"/>
      <c r="CK145" s="7"/>
      <c r="CL145" s="7"/>
      <c r="CM145" s="7"/>
      <c r="CN145" s="7"/>
      <c r="CO145" s="7"/>
      <c r="CP145" s="7"/>
      <c r="CQ145" s="7"/>
      <c r="CR145" s="7"/>
      <c r="CS145" s="7"/>
      <c r="CT145" s="7"/>
      <c r="CU145" s="7"/>
      <c r="CV145" s="7"/>
      <c r="CW145" s="7"/>
      <c r="CX145" s="7"/>
      <c r="CY145" s="88"/>
    </row>
    <row r="146" spans="1:119" x14ac:dyDescent="0.35">
      <c r="A146" s="7"/>
      <c r="B146" s="87"/>
      <c r="C146" s="7"/>
      <c r="D146" s="7"/>
      <c r="E146" s="7"/>
      <c r="F146" s="7"/>
      <c r="G146" s="7"/>
      <c r="H146" s="7"/>
      <c r="I146" s="7"/>
      <c r="J146" s="7"/>
      <c r="K146" s="7"/>
      <c r="L146" s="7"/>
      <c r="M146" s="7"/>
      <c r="N146" s="7"/>
      <c r="O146" s="7"/>
      <c r="P146" s="7"/>
      <c r="Q146" s="7"/>
      <c r="R146" s="7"/>
      <c r="S146" s="7"/>
      <c r="T146" s="7"/>
      <c r="U146" s="7"/>
      <c r="V146" s="7"/>
      <c r="W146" s="7"/>
      <c r="X146" s="7"/>
      <c r="Y146" s="7"/>
      <c r="Z146" s="7"/>
      <c r="AA146" s="7"/>
      <c r="AB146" s="7"/>
      <c r="AC146" s="7"/>
      <c r="AD146" s="7"/>
      <c r="AE146" s="7"/>
      <c r="AF146" s="7"/>
      <c r="AG146" s="7"/>
      <c r="AH146" s="7"/>
      <c r="AI146" s="7"/>
      <c r="AJ146" s="7"/>
      <c r="AK146" s="7"/>
      <c r="AL146" s="7"/>
      <c r="AM146" s="7"/>
      <c r="AN146" s="7"/>
      <c r="AO146" s="7"/>
      <c r="AP146" s="7"/>
      <c r="AQ146" s="7"/>
      <c r="AR146" s="7"/>
      <c r="AS146" s="7"/>
      <c r="AT146" s="7"/>
      <c r="AU146" s="7"/>
      <c r="AV146" s="7"/>
      <c r="AW146" s="7"/>
      <c r="AX146" s="7"/>
      <c r="AY146" s="88"/>
      <c r="BC146" s="87"/>
      <c r="BD146" s="7"/>
      <c r="BE146" s="7"/>
      <c r="BF146" s="7"/>
      <c r="BG146" s="7"/>
      <c r="BH146" s="7"/>
      <c r="BI146" s="7"/>
      <c r="BJ146" s="7"/>
      <c r="BK146" s="7"/>
      <c r="BL146" s="7"/>
      <c r="BM146" s="7"/>
      <c r="BN146" s="7"/>
      <c r="BO146" s="7"/>
      <c r="BP146" s="7"/>
      <c r="BQ146" s="7"/>
      <c r="BR146" s="7"/>
      <c r="BS146" s="7"/>
      <c r="BT146" s="7"/>
      <c r="BU146" s="7"/>
      <c r="BV146" s="7"/>
      <c r="BW146" s="7"/>
      <c r="BX146" s="7"/>
      <c r="BY146" s="7"/>
      <c r="BZ146" s="7"/>
      <c r="CA146" s="7"/>
      <c r="CB146" s="7"/>
      <c r="CC146" s="7"/>
      <c r="CD146" s="7"/>
      <c r="CE146" s="7"/>
      <c r="CF146" s="7"/>
      <c r="CG146" s="7"/>
      <c r="CH146" s="7"/>
      <c r="CI146" s="7"/>
      <c r="CJ146" s="7"/>
      <c r="CK146" s="7"/>
      <c r="CL146" s="7"/>
      <c r="CM146" s="7"/>
      <c r="CN146" s="7"/>
      <c r="CO146" s="7"/>
      <c r="CP146" s="7"/>
      <c r="CQ146" s="7"/>
      <c r="CR146" s="7"/>
      <c r="CS146" s="7"/>
      <c r="CT146" s="7"/>
      <c r="CU146" s="7"/>
      <c r="CV146" s="7"/>
      <c r="CW146" s="7"/>
      <c r="CX146" s="7"/>
      <c r="CY146" s="88"/>
    </row>
    <row r="147" spans="1:119" x14ac:dyDescent="0.35">
      <c r="A147" s="7"/>
      <c r="B147" s="87"/>
      <c r="C147" s="7"/>
      <c r="D147" s="7"/>
      <c r="E147" s="7"/>
      <c r="F147" s="7"/>
      <c r="G147" s="7"/>
      <c r="H147" s="7"/>
      <c r="I147" s="7"/>
      <c r="J147" s="7"/>
      <c r="K147" s="7"/>
      <c r="L147" s="7"/>
      <c r="M147" s="7"/>
      <c r="N147" s="7"/>
      <c r="O147" s="7"/>
      <c r="P147" s="7"/>
      <c r="Q147" s="7"/>
      <c r="R147" s="7"/>
      <c r="S147" s="7"/>
      <c r="T147" s="7"/>
      <c r="U147" s="7"/>
      <c r="V147" s="7"/>
      <c r="W147" s="7"/>
      <c r="X147" s="7"/>
      <c r="Y147" s="7"/>
      <c r="Z147" s="7"/>
      <c r="AA147" s="7"/>
      <c r="AB147" s="7"/>
      <c r="AC147" s="7"/>
      <c r="AD147" s="7"/>
      <c r="AE147" s="7"/>
      <c r="AF147" s="7"/>
      <c r="AG147" s="7"/>
      <c r="AH147" s="7"/>
      <c r="AI147" s="7"/>
      <c r="AJ147" s="7"/>
      <c r="AK147" s="7"/>
      <c r="AL147" s="7"/>
      <c r="AM147" s="7"/>
      <c r="AN147" s="7"/>
      <c r="AO147" s="7"/>
      <c r="AP147" s="7"/>
      <c r="AQ147" s="7"/>
      <c r="AR147" s="7"/>
      <c r="AS147" s="7"/>
      <c r="AT147" s="7"/>
      <c r="AU147" s="7"/>
      <c r="AV147" s="7"/>
      <c r="AW147" s="7"/>
      <c r="AX147" s="7"/>
      <c r="AY147" s="88"/>
      <c r="BC147" s="87"/>
      <c r="BD147" s="7"/>
      <c r="BE147" s="7"/>
      <c r="BF147" s="7"/>
      <c r="BG147" s="7"/>
      <c r="BH147" s="7"/>
      <c r="BI147" s="7"/>
      <c r="BJ147" s="7"/>
      <c r="BK147" s="7"/>
      <c r="BL147" s="7"/>
      <c r="BM147" s="7"/>
      <c r="BN147" s="7"/>
      <c r="BO147" s="7"/>
      <c r="BP147" s="7"/>
      <c r="BQ147" s="7"/>
      <c r="BR147" s="7"/>
      <c r="BS147" s="7"/>
      <c r="BT147" s="7"/>
      <c r="BU147" s="7"/>
      <c r="BV147" s="7"/>
      <c r="BW147" s="7"/>
      <c r="BX147" s="7"/>
      <c r="BY147" s="7"/>
      <c r="BZ147" s="7"/>
      <c r="CA147" s="7"/>
      <c r="CB147" s="7"/>
      <c r="CC147" s="7"/>
      <c r="CD147" s="7"/>
      <c r="CE147" s="7"/>
      <c r="CF147" s="7"/>
      <c r="CG147" s="7"/>
      <c r="CH147" s="7"/>
      <c r="CI147" s="7"/>
      <c r="CJ147" s="7"/>
      <c r="CK147" s="7"/>
      <c r="CL147" s="7"/>
      <c r="CM147" s="7"/>
      <c r="CN147" s="7"/>
      <c r="CO147" s="7"/>
      <c r="CP147" s="7"/>
      <c r="CQ147" s="7"/>
      <c r="CR147" s="7"/>
      <c r="CS147" s="7"/>
      <c r="CT147" s="7"/>
      <c r="CU147" s="7"/>
      <c r="CV147" s="7"/>
      <c r="CW147" s="7"/>
      <c r="CX147" s="7"/>
      <c r="CY147" s="88"/>
    </row>
    <row r="148" spans="1:119" x14ac:dyDescent="0.35">
      <c r="A148" s="7"/>
      <c r="B148" s="87"/>
      <c r="C148" s="7"/>
      <c r="D148" s="7"/>
      <c r="E148" s="7"/>
      <c r="F148" s="7"/>
      <c r="G148" s="7"/>
      <c r="H148" s="7"/>
      <c r="I148" s="7"/>
      <c r="J148" s="7"/>
      <c r="K148" s="7"/>
      <c r="L148" s="7"/>
      <c r="M148" s="7"/>
      <c r="N148" s="7"/>
      <c r="O148" s="7"/>
      <c r="P148" s="7"/>
      <c r="Q148" s="7"/>
      <c r="R148" s="7"/>
      <c r="S148" s="7"/>
      <c r="T148" s="7"/>
      <c r="U148" s="7"/>
      <c r="V148" s="7"/>
      <c r="W148" s="7"/>
      <c r="X148" s="7"/>
      <c r="Y148" s="7"/>
      <c r="Z148" s="7"/>
      <c r="AA148" s="7"/>
      <c r="AB148" s="7"/>
      <c r="AC148" s="7"/>
      <c r="AD148" s="7"/>
      <c r="AE148" s="7"/>
      <c r="AF148" s="7"/>
      <c r="AG148" s="7"/>
      <c r="AH148" s="7"/>
      <c r="AI148" s="7"/>
      <c r="AJ148" s="7"/>
      <c r="AK148" s="7"/>
      <c r="AL148" s="7"/>
      <c r="AM148" s="7"/>
      <c r="AN148" s="7"/>
      <c r="AO148" s="7"/>
      <c r="AP148" s="7"/>
      <c r="AQ148" s="7"/>
      <c r="AR148" s="7"/>
      <c r="AS148" s="7"/>
      <c r="AT148" s="7"/>
      <c r="AU148" s="7"/>
      <c r="AV148" s="7"/>
      <c r="AW148" s="7"/>
      <c r="AX148" s="7"/>
      <c r="AY148" s="88"/>
      <c r="BC148" s="87"/>
      <c r="BD148" s="7"/>
      <c r="BE148" s="7"/>
      <c r="BF148" s="7"/>
      <c r="BG148" s="7"/>
      <c r="BH148" s="7"/>
      <c r="BI148" s="7"/>
      <c r="BJ148" s="7"/>
      <c r="BK148" s="7"/>
      <c r="BL148" s="7"/>
      <c r="BM148" s="7"/>
      <c r="BN148" s="7"/>
      <c r="BO148" s="7"/>
      <c r="BP148" s="7"/>
      <c r="BQ148" s="7"/>
      <c r="BR148" s="7"/>
      <c r="BS148" s="7"/>
      <c r="BT148" s="7"/>
      <c r="BU148" s="7"/>
      <c r="BV148" s="7"/>
      <c r="BW148" s="7"/>
      <c r="BX148" s="7"/>
      <c r="BY148" s="7"/>
      <c r="BZ148" s="7"/>
      <c r="CA148" s="7"/>
      <c r="CB148" s="7"/>
      <c r="CC148" s="7"/>
      <c r="CD148" s="7"/>
      <c r="CE148" s="7"/>
      <c r="CF148" s="7"/>
      <c r="CG148" s="7"/>
      <c r="CH148" s="7"/>
      <c r="CI148" s="7"/>
      <c r="CJ148" s="7"/>
      <c r="CK148" s="7"/>
      <c r="CL148" s="7"/>
      <c r="CM148" s="7"/>
      <c r="CN148" s="7"/>
      <c r="CO148" s="7"/>
      <c r="CP148" s="7"/>
      <c r="CQ148" s="7"/>
      <c r="CR148" s="7"/>
      <c r="CS148" s="7"/>
      <c r="CT148" s="7"/>
      <c r="CU148" s="7"/>
      <c r="CV148" s="7"/>
      <c r="CW148" s="7"/>
      <c r="CX148" s="7"/>
      <c r="CY148" s="88"/>
    </row>
    <row r="149" spans="1:119" ht="15" thickBot="1" x14ac:dyDescent="0.4">
      <c r="A149" s="7"/>
      <c r="B149" s="89"/>
      <c r="C149" s="90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  <c r="W149" s="90"/>
      <c r="X149" s="90"/>
      <c r="Y149" s="90"/>
      <c r="Z149" s="90"/>
      <c r="AA149" s="90"/>
      <c r="AB149" s="90"/>
      <c r="AC149" s="90"/>
      <c r="AD149" s="90"/>
      <c r="AE149" s="90"/>
      <c r="AF149" s="90"/>
      <c r="AG149" s="90"/>
      <c r="AH149" s="90"/>
      <c r="AI149" s="90"/>
      <c r="AJ149" s="90"/>
      <c r="AK149" s="90"/>
      <c r="AL149" s="90"/>
      <c r="AM149" s="90"/>
      <c r="AN149" s="90"/>
      <c r="AO149" s="90"/>
      <c r="AP149" s="90"/>
      <c r="AQ149" s="90"/>
      <c r="AR149" s="90"/>
      <c r="AS149" s="90"/>
      <c r="AT149" s="90"/>
      <c r="AU149" s="90"/>
      <c r="AV149" s="90"/>
      <c r="AW149" s="90"/>
      <c r="AX149" s="90"/>
      <c r="AY149" s="91"/>
      <c r="BC149" s="89"/>
      <c r="BD149" s="90"/>
      <c r="BE149" s="90"/>
      <c r="BF149" s="90"/>
      <c r="BG149" s="90"/>
      <c r="BH149" s="90"/>
      <c r="BI149" s="90"/>
      <c r="BJ149" s="90"/>
      <c r="BK149" s="90"/>
      <c r="BL149" s="90"/>
      <c r="BM149" s="90"/>
      <c r="BN149" s="90"/>
      <c r="BO149" s="90"/>
      <c r="BP149" s="90"/>
      <c r="BQ149" s="90"/>
      <c r="BR149" s="90"/>
      <c r="BS149" s="90"/>
      <c r="BT149" s="90"/>
      <c r="BU149" s="90"/>
      <c r="BV149" s="90"/>
      <c r="BW149" s="90"/>
      <c r="BX149" s="90"/>
      <c r="BY149" s="90"/>
      <c r="BZ149" s="90"/>
      <c r="CA149" s="90"/>
      <c r="CB149" s="90"/>
      <c r="CC149" s="90"/>
      <c r="CD149" s="90"/>
      <c r="CE149" s="90"/>
      <c r="CF149" s="90"/>
      <c r="CG149" s="90"/>
      <c r="CH149" s="90"/>
      <c r="CI149" s="90"/>
      <c r="CJ149" s="90"/>
      <c r="CK149" s="90"/>
      <c r="CL149" s="90"/>
      <c r="CM149" s="90"/>
      <c r="CN149" s="90"/>
      <c r="CO149" s="90"/>
      <c r="CP149" s="90"/>
      <c r="CQ149" s="90"/>
      <c r="CR149" s="90"/>
      <c r="CS149" s="90"/>
      <c r="CT149" s="90"/>
      <c r="CU149" s="90"/>
      <c r="CV149" s="90"/>
      <c r="CW149" s="90"/>
      <c r="CX149" s="90"/>
      <c r="CY149" s="91"/>
    </row>
    <row r="150" spans="1:119" x14ac:dyDescent="0.35">
      <c r="A150" s="7"/>
      <c r="B150" s="7"/>
      <c r="C150" s="7"/>
      <c r="D150" s="7"/>
      <c r="E150" s="7"/>
      <c r="F150" s="7"/>
      <c r="G150" s="7"/>
      <c r="H150" s="7"/>
      <c r="I150" s="7"/>
      <c r="J150" s="7"/>
      <c r="K150" s="7"/>
      <c r="L150" s="7"/>
      <c r="M150" s="7"/>
      <c r="N150" s="7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  <c r="Z150" s="7"/>
      <c r="AA150" s="7"/>
      <c r="AB150" s="7"/>
      <c r="AC150" s="7"/>
      <c r="AD150" s="7"/>
      <c r="AE150" s="7"/>
      <c r="AF150" s="7"/>
      <c r="AG150" s="7"/>
      <c r="AH150" s="7"/>
      <c r="AI150" s="7"/>
      <c r="AJ150" s="7"/>
      <c r="AK150" s="7"/>
      <c r="AL150" s="7"/>
      <c r="AM150" s="7"/>
      <c r="AN150" s="7"/>
      <c r="AO150" s="7"/>
      <c r="AP150" s="7"/>
      <c r="AQ150" s="7"/>
      <c r="AR150" s="7"/>
      <c r="AS150" s="7"/>
      <c r="AT150" s="7"/>
      <c r="AU150" s="7"/>
      <c r="AV150" s="7"/>
      <c r="AW150" s="7"/>
      <c r="AX150" s="7"/>
      <c r="AY150" s="7"/>
      <c r="AZ150" s="7"/>
      <c r="BA150" s="7"/>
      <c r="BB150" s="7"/>
      <c r="BC150" s="7"/>
      <c r="BD150" s="7"/>
      <c r="BE150" s="7"/>
      <c r="BF150" s="7"/>
      <c r="BG150" s="7"/>
      <c r="BH150" s="7"/>
      <c r="BI150" s="7"/>
      <c r="BJ150" s="7"/>
      <c r="BK150" s="7"/>
      <c r="BL150" s="7"/>
      <c r="BM150" s="7"/>
      <c r="BN150" s="7"/>
      <c r="BO150" s="7"/>
      <c r="BP150" s="7"/>
      <c r="BQ150" s="7"/>
      <c r="BR150" s="7"/>
      <c r="BS150" s="7"/>
      <c r="BT150" s="7"/>
      <c r="BU150" s="7"/>
      <c r="BV150" s="7"/>
      <c r="BW150" s="7"/>
      <c r="BX150" s="7"/>
      <c r="BY150" s="7"/>
      <c r="BZ150" s="7"/>
      <c r="CA150" s="7"/>
      <c r="CB150" s="7"/>
      <c r="CC150" s="7"/>
      <c r="CD150" s="7"/>
      <c r="CE150" s="7"/>
      <c r="CF150" s="7"/>
      <c r="CG150" s="7"/>
      <c r="CH150" s="7"/>
      <c r="CI150" s="7"/>
      <c r="CJ150" s="7"/>
      <c r="CK150" s="7"/>
      <c r="CL150" s="7"/>
      <c r="CM150" s="7"/>
      <c r="CN150" s="7"/>
      <c r="CO150" s="7"/>
      <c r="CP150" s="7"/>
      <c r="CQ150" s="7"/>
      <c r="CR150" s="7"/>
      <c r="CS150" s="7"/>
      <c r="CT150" s="7"/>
      <c r="CU150" s="7"/>
      <c r="CV150" s="7"/>
      <c r="CW150" s="7"/>
      <c r="CX150" s="7"/>
      <c r="CY150" s="7"/>
      <c r="CZ150" s="7"/>
      <c r="DA150" s="7"/>
      <c r="DB150" s="7"/>
      <c r="DC150" s="7"/>
      <c r="DD150" s="7"/>
      <c r="DE150" s="7"/>
      <c r="DF150" s="7"/>
      <c r="DG150" s="7"/>
      <c r="DH150" s="7"/>
      <c r="DI150" s="7"/>
      <c r="DJ150" s="7"/>
      <c r="DK150" s="7"/>
      <c r="DL150" s="7"/>
      <c r="DM150" s="7"/>
      <c r="DN150" s="7"/>
      <c r="DO150" s="7"/>
    </row>
    <row r="151" spans="1:119" ht="15" thickBot="1" x14ac:dyDescent="0.4">
      <c r="A151" s="7"/>
      <c r="B151" s="7"/>
      <c r="C151" s="7"/>
      <c r="D151" s="7"/>
      <c r="E151" s="7"/>
      <c r="F151" s="7"/>
      <c r="G151" s="7"/>
      <c r="H151" s="7"/>
      <c r="I151" s="7"/>
      <c r="J151" s="7"/>
      <c r="K151" s="7"/>
      <c r="L151" s="7"/>
      <c r="M151" s="7"/>
      <c r="N151" s="7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/>
      <c r="Z151" s="7"/>
      <c r="AA151" s="7"/>
      <c r="AB151" s="7"/>
      <c r="AC151" s="7"/>
      <c r="AD151" s="7"/>
      <c r="AE151" s="7"/>
      <c r="AF151" s="7"/>
      <c r="AG151" s="7"/>
      <c r="AH151" s="7"/>
      <c r="AI151" s="7"/>
      <c r="AJ151" s="7"/>
      <c r="AK151" s="7"/>
      <c r="AL151" s="7"/>
      <c r="AM151" s="7"/>
      <c r="AN151" s="7"/>
      <c r="AO151" s="7"/>
      <c r="AP151" s="7"/>
      <c r="AQ151" s="7"/>
      <c r="AR151" s="7"/>
      <c r="AS151" s="7"/>
      <c r="AT151" s="7"/>
      <c r="AU151" s="7"/>
      <c r="AV151" s="7"/>
      <c r="AW151" s="7"/>
      <c r="AX151" s="7"/>
      <c r="AY151" s="7"/>
      <c r="AZ151" s="7"/>
      <c r="BA151" s="7"/>
      <c r="BB151" s="7"/>
      <c r="BC151" s="7"/>
      <c r="BD151" s="7"/>
      <c r="BE151" s="7"/>
      <c r="BF151" s="7"/>
      <c r="BG151" s="7"/>
      <c r="BH151" s="7"/>
      <c r="BI151" s="7"/>
      <c r="BJ151" s="7"/>
      <c r="BK151" s="7"/>
      <c r="BL151" s="7"/>
      <c r="BM151" s="7"/>
      <c r="BN151" s="7"/>
      <c r="BO151" s="7"/>
      <c r="BP151" s="7"/>
      <c r="BQ151" s="7"/>
      <c r="BR151" s="7"/>
      <c r="BS151" s="7"/>
      <c r="BT151" s="7"/>
      <c r="BU151" s="7"/>
      <c r="BV151" s="7"/>
      <c r="BW151" s="7"/>
      <c r="BX151" s="7"/>
      <c r="BY151" s="7"/>
      <c r="BZ151" s="7"/>
      <c r="CA151" s="7"/>
      <c r="CB151" s="7"/>
      <c r="CC151" s="7"/>
      <c r="CD151" s="7"/>
      <c r="CE151" s="7"/>
      <c r="CF151" s="7"/>
      <c r="CG151" s="7"/>
      <c r="CH151" s="7"/>
      <c r="CI151" s="7"/>
      <c r="CJ151" s="7"/>
      <c r="CK151" s="7"/>
      <c r="CL151" s="7"/>
      <c r="CM151" s="7"/>
      <c r="CN151" s="7"/>
      <c r="CO151" s="7"/>
      <c r="CP151" s="7"/>
      <c r="CQ151" s="7"/>
      <c r="CR151" s="7"/>
      <c r="CS151" s="7"/>
      <c r="CT151" s="7"/>
      <c r="CU151" s="7"/>
      <c r="CV151" s="7"/>
      <c r="CW151" s="7"/>
      <c r="CX151" s="7"/>
      <c r="CY151" s="7"/>
      <c r="CZ151" s="7"/>
      <c r="DA151" s="7"/>
      <c r="DB151" s="7"/>
      <c r="DC151" s="7"/>
      <c r="DD151" s="7"/>
      <c r="DE151" s="7"/>
      <c r="DF151" s="7"/>
      <c r="DG151" s="7"/>
      <c r="DH151" s="7"/>
      <c r="DI151" s="7"/>
      <c r="DJ151" s="7"/>
      <c r="DK151" s="7"/>
      <c r="DL151" s="7"/>
      <c r="DM151" s="7"/>
      <c r="DN151" s="7"/>
      <c r="DO151" s="7"/>
    </row>
    <row r="152" spans="1:119" ht="15" thickBot="1" x14ac:dyDescent="0.4">
      <c r="A152" s="7"/>
      <c r="B152" s="84"/>
      <c r="C152" s="85"/>
      <c r="D152" s="85"/>
      <c r="E152" s="85"/>
      <c r="F152" s="85"/>
      <c r="G152" s="85"/>
      <c r="H152" s="85"/>
      <c r="I152" s="85"/>
      <c r="J152" s="85"/>
      <c r="K152" s="85"/>
      <c r="L152" s="85"/>
      <c r="M152" s="85"/>
      <c r="N152" s="85"/>
      <c r="O152" s="85"/>
      <c r="P152" s="85"/>
      <c r="Q152" s="85"/>
      <c r="R152" s="85"/>
      <c r="S152" s="85"/>
      <c r="T152" s="85"/>
      <c r="U152" s="85"/>
      <c r="V152" s="85"/>
      <c r="W152" s="85"/>
      <c r="X152" s="85"/>
      <c r="Y152" s="85"/>
      <c r="Z152" s="85"/>
      <c r="AA152" s="85"/>
      <c r="AB152" s="85"/>
      <c r="AC152" s="85"/>
      <c r="AD152" s="85"/>
      <c r="AE152" s="85"/>
      <c r="AF152" s="85"/>
      <c r="AG152" s="85"/>
      <c r="AH152" s="85"/>
      <c r="AI152" s="85"/>
      <c r="AJ152" s="85"/>
      <c r="AK152" s="85"/>
      <c r="AL152" s="85"/>
      <c r="AM152" s="85"/>
      <c r="AN152" s="85"/>
      <c r="AO152" s="85"/>
      <c r="AP152" s="85"/>
      <c r="AQ152" s="85"/>
      <c r="AR152" s="85"/>
      <c r="AS152" s="85"/>
      <c r="AT152" s="85"/>
      <c r="AU152" s="85"/>
      <c r="AV152" s="85"/>
      <c r="AW152" s="85"/>
      <c r="AX152" s="85"/>
      <c r="AY152" s="86"/>
      <c r="AZ152" s="7"/>
      <c r="BA152" s="7"/>
      <c r="BB152" s="84"/>
      <c r="BC152" s="85"/>
      <c r="BD152" s="85"/>
      <c r="BE152" s="85"/>
      <c r="BF152" s="85"/>
      <c r="BG152" s="85"/>
      <c r="BH152" s="85"/>
      <c r="BI152" s="85"/>
      <c r="BJ152" s="85"/>
      <c r="BK152" s="85"/>
      <c r="BL152" s="85"/>
      <c r="BM152" s="85"/>
      <c r="BN152" s="85"/>
      <c r="BO152" s="85"/>
      <c r="BP152" s="85"/>
      <c r="BQ152" s="85"/>
      <c r="BR152" s="85"/>
      <c r="BS152" s="85"/>
      <c r="BT152" s="85"/>
      <c r="BU152" s="85"/>
      <c r="BV152" s="85"/>
      <c r="BW152" s="85"/>
      <c r="BX152" s="85"/>
      <c r="BY152" s="85"/>
      <c r="BZ152" s="85"/>
      <c r="CA152" s="85"/>
      <c r="CB152" s="85"/>
      <c r="CC152" s="85"/>
      <c r="CD152" s="85"/>
      <c r="CE152" s="85"/>
      <c r="CF152" s="85"/>
      <c r="CG152" s="85"/>
      <c r="CH152" s="85"/>
      <c r="CI152" s="85"/>
      <c r="CJ152" s="85"/>
      <c r="CK152" s="85"/>
      <c r="CL152" s="85"/>
      <c r="CM152" s="85"/>
      <c r="CN152" s="85"/>
      <c r="CO152" s="85"/>
      <c r="CP152" s="85"/>
      <c r="CQ152" s="85"/>
      <c r="CR152" s="85"/>
      <c r="CS152" s="85"/>
      <c r="CT152" s="85"/>
      <c r="CU152" s="85"/>
      <c r="CV152" s="85"/>
      <c r="CW152" s="85"/>
      <c r="CX152" s="85"/>
      <c r="CY152" s="86"/>
      <c r="CZ152" s="7"/>
      <c r="DA152" s="7"/>
      <c r="DB152" s="7"/>
      <c r="DC152" s="7"/>
      <c r="DD152" s="7"/>
      <c r="DE152" s="7"/>
      <c r="DF152" s="7"/>
      <c r="DG152" s="7"/>
      <c r="DH152" s="7"/>
      <c r="DI152" s="7"/>
      <c r="DJ152" s="7"/>
      <c r="DK152" s="7"/>
      <c r="DL152" s="7"/>
      <c r="DM152" s="7"/>
      <c r="DN152" s="7"/>
      <c r="DO152" s="7"/>
    </row>
    <row r="153" spans="1:119" x14ac:dyDescent="0.35">
      <c r="A153" s="7"/>
      <c r="B153" s="87"/>
      <c r="C153" s="7"/>
      <c r="D153" s="7"/>
      <c r="E153" s="7"/>
      <c r="F153" s="7"/>
      <c r="G153" s="154" t="s">
        <v>107</v>
      </c>
      <c r="H153" s="155"/>
      <c r="I153" s="155"/>
      <c r="J153" s="155"/>
      <c r="K153" s="155"/>
      <c r="L153" s="155"/>
      <c r="M153" s="155"/>
      <c r="N153" s="155"/>
      <c r="O153" s="155"/>
      <c r="P153" s="155"/>
      <c r="Q153" s="155"/>
      <c r="R153" s="155"/>
      <c r="S153" s="155"/>
      <c r="T153" s="155"/>
      <c r="U153" s="155"/>
      <c r="V153" s="155"/>
      <c r="W153" s="155"/>
      <c r="X153" s="155"/>
      <c r="Y153" s="155"/>
      <c r="Z153" s="155"/>
      <c r="AA153" s="155"/>
      <c r="AB153" s="155"/>
      <c r="AC153" s="155"/>
      <c r="AD153" s="155"/>
      <c r="AE153" s="155"/>
      <c r="AF153" s="155"/>
      <c r="AG153" s="155"/>
      <c r="AH153" s="155"/>
      <c r="AI153" s="155"/>
      <c r="AJ153" s="155"/>
      <c r="AK153" s="155"/>
      <c r="AL153" s="155"/>
      <c r="AM153" s="155"/>
      <c r="AN153" s="155"/>
      <c r="AO153" s="155"/>
      <c r="AP153" s="155"/>
      <c r="AQ153" s="155"/>
      <c r="AR153" s="155"/>
      <c r="AS153" s="155"/>
      <c r="AT153" s="155"/>
      <c r="AU153" s="155"/>
      <c r="AV153" s="156"/>
      <c r="AW153" s="7"/>
      <c r="AX153" s="7"/>
      <c r="AY153" s="88"/>
      <c r="AZ153" s="7"/>
      <c r="BA153" s="7"/>
      <c r="BB153" s="87"/>
      <c r="BC153" s="7"/>
      <c r="BD153" s="7"/>
      <c r="BE153" s="154" t="s">
        <v>108</v>
      </c>
      <c r="BF153" s="155"/>
      <c r="BG153" s="155"/>
      <c r="BH153" s="155"/>
      <c r="BI153" s="155"/>
      <c r="BJ153" s="155"/>
      <c r="BK153" s="155"/>
      <c r="BL153" s="155"/>
      <c r="BM153" s="155"/>
      <c r="BN153" s="155"/>
      <c r="BO153" s="155"/>
      <c r="BP153" s="155"/>
      <c r="BQ153" s="155"/>
      <c r="BR153" s="155"/>
      <c r="BS153" s="155"/>
      <c r="BT153" s="155"/>
      <c r="BU153" s="155"/>
      <c r="BV153" s="155"/>
      <c r="BW153" s="155"/>
      <c r="BX153" s="155"/>
      <c r="BY153" s="155"/>
      <c r="BZ153" s="155"/>
      <c r="CA153" s="155"/>
      <c r="CB153" s="155"/>
      <c r="CC153" s="155"/>
      <c r="CD153" s="155"/>
      <c r="CE153" s="155"/>
      <c r="CF153" s="155"/>
      <c r="CG153" s="155"/>
      <c r="CH153" s="155"/>
      <c r="CI153" s="155"/>
      <c r="CJ153" s="155"/>
      <c r="CK153" s="155"/>
      <c r="CL153" s="155"/>
      <c r="CM153" s="155"/>
      <c r="CN153" s="155"/>
      <c r="CO153" s="155"/>
      <c r="CP153" s="155"/>
      <c r="CQ153" s="155"/>
      <c r="CR153" s="155"/>
      <c r="CS153" s="155"/>
      <c r="CT153" s="156"/>
      <c r="CU153" s="7"/>
      <c r="CV153" s="7"/>
      <c r="CW153" s="7"/>
      <c r="CX153" s="7"/>
      <c r="CY153" s="88"/>
      <c r="CZ153" s="7"/>
      <c r="DA153" s="7"/>
      <c r="DB153" s="7"/>
      <c r="DC153" s="7"/>
      <c r="DD153" s="7"/>
      <c r="DE153" s="7"/>
      <c r="DF153" s="7"/>
      <c r="DG153" s="7"/>
      <c r="DH153" s="7"/>
      <c r="DI153" s="7"/>
      <c r="DJ153" s="7"/>
      <c r="DK153" s="7"/>
      <c r="DL153" s="7"/>
      <c r="DM153" s="7"/>
      <c r="DN153" s="7"/>
      <c r="DO153" s="7"/>
    </row>
    <row r="154" spans="1:119" ht="15" thickBot="1" x14ac:dyDescent="0.4">
      <c r="A154" s="7"/>
      <c r="B154" s="87"/>
      <c r="C154" s="7"/>
      <c r="D154" s="7"/>
      <c r="E154" s="7"/>
      <c r="F154" s="7"/>
      <c r="G154" s="157"/>
      <c r="H154" s="158"/>
      <c r="I154" s="158"/>
      <c r="J154" s="158"/>
      <c r="K154" s="158"/>
      <c r="L154" s="158"/>
      <c r="M154" s="158"/>
      <c r="N154" s="158"/>
      <c r="O154" s="158"/>
      <c r="P154" s="158"/>
      <c r="Q154" s="158"/>
      <c r="R154" s="158"/>
      <c r="S154" s="158"/>
      <c r="T154" s="158"/>
      <c r="U154" s="158"/>
      <c r="V154" s="158"/>
      <c r="W154" s="158"/>
      <c r="X154" s="158"/>
      <c r="Y154" s="158"/>
      <c r="Z154" s="158"/>
      <c r="AA154" s="158"/>
      <c r="AB154" s="158"/>
      <c r="AC154" s="158"/>
      <c r="AD154" s="158"/>
      <c r="AE154" s="158"/>
      <c r="AF154" s="158"/>
      <c r="AG154" s="158"/>
      <c r="AH154" s="158"/>
      <c r="AI154" s="158"/>
      <c r="AJ154" s="158"/>
      <c r="AK154" s="158"/>
      <c r="AL154" s="158"/>
      <c r="AM154" s="158"/>
      <c r="AN154" s="158"/>
      <c r="AO154" s="158"/>
      <c r="AP154" s="158"/>
      <c r="AQ154" s="158"/>
      <c r="AR154" s="158"/>
      <c r="AS154" s="158"/>
      <c r="AT154" s="158"/>
      <c r="AU154" s="158"/>
      <c r="AV154" s="159"/>
      <c r="AW154" s="7"/>
      <c r="AX154" s="7"/>
      <c r="AY154" s="88"/>
      <c r="AZ154" s="7"/>
      <c r="BA154" s="7"/>
      <c r="BB154" s="87"/>
      <c r="BC154" s="7"/>
      <c r="BD154" s="7"/>
      <c r="BE154" s="157"/>
      <c r="BF154" s="158"/>
      <c r="BG154" s="158"/>
      <c r="BH154" s="158"/>
      <c r="BI154" s="158"/>
      <c r="BJ154" s="158"/>
      <c r="BK154" s="158"/>
      <c r="BL154" s="158"/>
      <c r="BM154" s="158"/>
      <c r="BN154" s="158"/>
      <c r="BO154" s="158"/>
      <c r="BP154" s="158"/>
      <c r="BQ154" s="158"/>
      <c r="BR154" s="158"/>
      <c r="BS154" s="158"/>
      <c r="BT154" s="158"/>
      <c r="BU154" s="158"/>
      <c r="BV154" s="158"/>
      <c r="BW154" s="158"/>
      <c r="BX154" s="158"/>
      <c r="BY154" s="158"/>
      <c r="BZ154" s="158"/>
      <c r="CA154" s="158"/>
      <c r="CB154" s="158"/>
      <c r="CC154" s="158"/>
      <c r="CD154" s="158"/>
      <c r="CE154" s="158"/>
      <c r="CF154" s="158"/>
      <c r="CG154" s="158"/>
      <c r="CH154" s="158"/>
      <c r="CI154" s="158"/>
      <c r="CJ154" s="158"/>
      <c r="CK154" s="158"/>
      <c r="CL154" s="158"/>
      <c r="CM154" s="158"/>
      <c r="CN154" s="158"/>
      <c r="CO154" s="158"/>
      <c r="CP154" s="158"/>
      <c r="CQ154" s="158"/>
      <c r="CR154" s="158"/>
      <c r="CS154" s="158"/>
      <c r="CT154" s="159"/>
      <c r="CU154" s="7"/>
      <c r="CV154" s="7"/>
      <c r="CW154" s="7"/>
      <c r="CX154" s="7"/>
      <c r="CY154" s="88"/>
      <c r="CZ154" s="7"/>
      <c r="DA154" s="7"/>
      <c r="DB154" s="7"/>
      <c r="DC154" s="7"/>
      <c r="DD154" s="7"/>
      <c r="DE154" s="7"/>
      <c r="DF154" s="7"/>
      <c r="DG154" s="7"/>
      <c r="DH154" s="7"/>
      <c r="DI154" s="7"/>
      <c r="DJ154" s="7"/>
      <c r="DK154" s="7"/>
      <c r="DL154" s="7"/>
      <c r="DM154" s="7"/>
      <c r="DN154" s="7"/>
      <c r="DO154" s="7"/>
    </row>
    <row r="155" spans="1:119" x14ac:dyDescent="0.35">
      <c r="A155" s="7"/>
      <c r="B155" s="87"/>
      <c r="C155" s="7"/>
      <c r="D155" s="7"/>
      <c r="E155" s="7"/>
      <c r="F155" s="7"/>
      <c r="G155" s="7"/>
      <c r="H155" s="7"/>
      <c r="I155" s="7"/>
      <c r="J155" s="7"/>
      <c r="K155" s="7"/>
      <c r="L155" s="7"/>
      <c r="M155" s="7"/>
      <c r="N155" s="7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  <c r="Z155" s="7"/>
      <c r="AA155" s="7"/>
      <c r="AB155" s="7"/>
      <c r="AC155" s="7"/>
      <c r="AD155" s="7"/>
      <c r="AE155" s="7"/>
      <c r="AF155" s="7"/>
      <c r="AG155" s="7"/>
      <c r="AH155" s="7"/>
      <c r="AI155" s="7"/>
      <c r="AJ155" s="7"/>
      <c r="AK155" s="7"/>
      <c r="AL155" s="7"/>
      <c r="AM155" s="7"/>
      <c r="AN155" s="7"/>
      <c r="AO155" s="7"/>
      <c r="AP155" s="7"/>
      <c r="AQ155" s="7"/>
      <c r="AR155" s="7"/>
      <c r="AS155" s="7"/>
      <c r="AT155" s="7"/>
      <c r="AU155" s="7"/>
      <c r="AV155" s="7"/>
      <c r="AW155" s="7"/>
      <c r="AX155" s="7"/>
      <c r="AY155" s="88"/>
      <c r="AZ155" s="7"/>
      <c r="BA155" s="7"/>
      <c r="BB155" s="87"/>
      <c r="BC155" s="7"/>
      <c r="BD155" s="7"/>
      <c r="BE155" s="7"/>
      <c r="BF155" s="7"/>
      <c r="BG155" s="7"/>
      <c r="BH155" s="7"/>
      <c r="BI155" s="7"/>
      <c r="BJ155" s="7"/>
      <c r="BK155" s="7"/>
      <c r="BL155" s="7"/>
      <c r="BM155" s="7"/>
      <c r="BN155" s="7"/>
      <c r="BO155" s="7"/>
      <c r="BP155" s="7"/>
      <c r="BQ155" s="7"/>
      <c r="BR155" s="7"/>
      <c r="BS155" s="7"/>
      <c r="BT155" s="7"/>
      <c r="BU155" s="7"/>
      <c r="BV155" s="7"/>
      <c r="BW155" s="7"/>
      <c r="BX155" s="7"/>
      <c r="BY155" s="7"/>
      <c r="BZ155" s="7"/>
      <c r="CA155" s="7"/>
      <c r="CB155" s="7"/>
      <c r="CC155" s="7"/>
      <c r="CD155" s="7"/>
      <c r="CE155" s="7"/>
      <c r="CF155" s="7"/>
      <c r="CG155" s="7"/>
      <c r="CH155" s="7"/>
      <c r="CI155" s="7"/>
      <c r="CJ155" s="7"/>
      <c r="CK155" s="7"/>
      <c r="CL155" s="7"/>
      <c r="CM155" s="7"/>
      <c r="CN155" s="7"/>
      <c r="CO155" s="7"/>
      <c r="CP155" s="7"/>
      <c r="CQ155" s="7"/>
      <c r="CR155" s="7"/>
      <c r="CS155" s="7"/>
      <c r="CT155" s="7"/>
      <c r="CU155" s="7"/>
      <c r="CV155" s="7"/>
      <c r="CW155" s="7"/>
      <c r="CX155" s="7"/>
      <c r="CY155" s="88"/>
      <c r="CZ155" s="7"/>
      <c r="DA155" s="7"/>
      <c r="DB155" s="7"/>
      <c r="DC155" s="7"/>
      <c r="DD155" s="7"/>
      <c r="DE155" s="7"/>
      <c r="DF155" s="7"/>
      <c r="DG155" s="7"/>
      <c r="DH155" s="7"/>
      <c r="DI155" s="7"/>
      <c r="DJ155" s="7"/>
      <c r="DK155" s="7"/>
      <c r="DL155" s="7"/>
      <c r="DM155" s="7"/>
      <c r="DN155" s="7"/>
      <c r="DO155" s="7"/>
    </row>
    <row r="156" spans="1:119" x14ac:dyDescent="0.35">
      <c r="A156" s="7"/>
      <c r="B156" s="87"/>
      <c r="C156" s="7"/>
      <c r="D156" s="7"/>
      <c r="E156" s="7"/>
      <c r="F156" s="7"/>
      <c r="G156" s="7"/>
      <c r="H156" s="7"/>
      <c r="I156" s="7"/>
      <c r="J156" s="7"/>
      <c r="K156" s="7"/>
      <c r="L156" s="7"/>
      <c r="M156" s="7"/>
      <c r="N156" s="7"/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7"/>
      <c r="Z156" s="7"/>
      <c r="AA156" s="7"/>
      <c r="AB156" s="7"/>
      <c r="AC156" s="7"/>
      <c r="AD156" s="7"/>
      <c r="AE156" s="7"/>
      <c r="AF156" s="7"/>
      <c r="AG156" s="7"/>
      <c r="AH156" s="7"/>
      <c r="AI156" s="7"/>
      <c r="AJ156" s="7"/>
      <c r="AK156" s="7"/>
      <c r="AL156" s="7"/>
      <c r="AM156" s="7"/>
      <c r="AN156" s="7"/>
      <c r="AO156" s="7"/>
      <c r="AP156" s="7"/>
      <c r="AQ156" s="7"/>
      <c r="AR156" s="7"/>
      <c r="AS156" s="7"/>
      <c r="AT156" s="7"/>
      <c r="AU156" s="7"/>
      <c r="AV156" s="7"/>
      <c r="AW156" s="7"/>
      <c r="AX156" s="7"/>
      <c r="AY156" s="88"/>
      <c r="AZ156" s="7"/>
      <c r="BA156" s="7"/>
      <c r="BB156" s="87"/>
      <c r="BC156" s="7"/>
      <c r="BD156" s="7"/>
      <c r="BE156" s="7"/>
      <c r="BF156" s="7"/>
      <c r="BG156" s="7"/>
      <c r="BH156" s="7"/>
      <c r="BI156" s="7"/>
      <c r="BJ156" s="7"/>
      <c r="BK156" s="7"/>
      <c r="BL156" s="7"/>
      <c r="BM156" s="7"/>
      <c r="BN156" s="7"/>
      <c r="BO156" s="7"/>
      <c r="BP156" s="7"/>
      <c r="BQ156" s="7"/>
      <c r="BR156" s="7"/>
      <c r="BS156" s="7"/>
      <c r="BT156" s="7"/>
      <c r="BU156" s="7"/>
      <c r="BV156" s="7"/>
      <c r="BW156" s="7"/>
      <c r="BX156" s="7"/>
      <c r="BY156" s="7"/>
      <c r="BZ156" s="7"/>
      <c r="CA156" s="7"/>
      <c r="CB156" s="7"/>
      <c r="CC156" s="7"/>
      <c r="CD156" s="7"/>
      <c r="CE156" s="7"/>
      <c r="CF156" s="7"/>
      <c r="CG156" s="7"/>
      <c r="CH156" s="7"/>
      <c r="CI156" s="7"/>
      <c r="CJ156" s="7"/>
      <c r="CK156" s="7"/>
      <c r="CL156" s="7"/>
      <c r="CM156" s="7"/>
      <c r="CN156" s="7"/>
      <c r="CO156" s="7"/>
      <c r="CP156" s="7"/>
      <c r="CQ156" s="7"/>
      <c r="CR156" s="7"/>
      <c r="CS156" s="7"/>
      <c r="CT156" s="7"/>
      <c r="CU156" s="7"/>
      <c r="CV156" s="7"/>
      <c r="CW156" s="7"/>
      <c r="CX156" s="7"/>
      <c r="CY156" s="88"/>
      <c r="CZ156" s="7"/>
      <c r="DA156" s="7"/>
      <c r="DB156" s="7"/>
      <c r="DC156" s="7"/>
      <c r="DD156" s="7"/>
      <c r="DE156" s="7"/>
      <c r="DF156" s="7"/>
      <c r="DG156" s="7"/>
      <c r="DH156" s="7"/>
      <c r="DI156" s="7"/>
      <c r="DJ156" s="7"/>
      <c r="DK156" s="7"/>
      <c r="DL156" s="7"/>
      <c r="DM156" s="7"/>
      <c r="DN156" s="7"/>
      <c r="DO156" s="7"/>
    </row>
    <row r="157" spans="1:119" x14ac:dyDescent="0.35">
      <c r="A157" s="7"/>
      <c r="B157" s="87"/>
      <c r="C157" s="7"/>
      <c r="D157" s="7"/>
      <c r="E157" s="7"/>
      <c r="F157" s="7"/>
      <c r="G157" s="7"/>
      <c r="H157" s="7"/>
      <c r="I157" s="7"/>
      <c r="J157" s="7"/>
      <c r="K157" s="7"/>
      <c r="L157" s="7"/>
      <c r="M157" s="7"/>
      <c r="N157" s="7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  <c r="Z157" s="7"/>
      <c r="AA157" s="7"/>
      <c r="AB157" s="7"/>
      <c r="AC157" s="7"/>
      <c r="AD157" s="7"/>
      <c r="AE157" s="7"/>
      <c r="AF157" s="7"/>
      <c r="AG157" s="7"/>
      <c r="AH157" s="7"/>
      <c r="AI157" s="7"/>
      <c r="AJ157" s="7"/>
      <c r="AK157" s="7"/>
      <c r="AL157" s="7"/>
      <c r="AM157" s="7"/>
      <c r="AN157" s="7"/>
      <c r="AO157" s="7"/>
      <c r="AP157" s="7"/>
      <c r="AQ157" s="7"/>
      <c r="AR157" s="7"/>
      <c r="AS157" s="7"/>
      <c r="AT157" s="7"/>
      <c r="AU157" s="7"/>
      <c r="AV157" s="7"/>
      <c r="AW157" s="7"/>
      <c r="AX157" s="7"/>
      <c r="AY157" s="88"/>
      <c r="AZ157" s="7"/>
      <c r="BA157" s="7"/>
      <c r="BB157" s="87"/>
      <c r="BC157" s="7"/>
      <c r="BD157" s="7"/>
      <c r="BE157" s="7"/>
      <c r="BF157" s="7"/>
      <c r="BG157" s="7"/>
      <c r="BH157" s="7"/>
      <c r="BI157" s="7"/>
      <c r="BJ157" s="7"/>
      <c r="BK157" s="7"/>
      <c r="BL157" s="7"/>
      <c r="BM157" s="7"/>
      <c r="BN157" s="7"/>
      <c r="BO157" s="7"/>
      <c r="BP157" s="7"/>
      <c r="BQ157" s="7"/>
      <c r="BR157" s="7"/>
      <c r="BS157" s="7"/>
      <c r="BT157" s="7"/>
      <c r="BU157" s="7"/>
      <c r="BV157" s="7"/>
      <c r="BW157" s="7"/>
      <c r="BX157" s="7"/>
      <c r="BY157" s="7"/>
      <c r="BZ157" s="7"/>
      <c r="CA157" s="7"/>
      <c r="CB157" s="7"/>
      <c r="CC157" s="7"/>
      <c r="CD157" s="7"/>
      <c r="CE157" s="7"/>
      <c r="CF157" s="7"/>
      <c r="CG157" s="7"/>
      <c r="CH157" s="7"/>
      <c r="CI157" s="7"/>
      <c r="CJ157" s="7"/>
      <c r="CK157" s="7"/>
      <c r="CL157" s="7"/>
      <c r="CM157" s="7"/>
      <c r="CN157" s="7"/>
      <c r="CO157" s="7"/>
      <c r="CP157" s="7"/>
      <c r="CQ157" s="7"/>
      <c r="CR157" s="7"/>
      <c r="CS157" s="7"/>
      <c r="CT157" s="7"/>
      <c r="CU157" s="7"/>
      <c r="CV157" s="7"/>
      <c r="CW157" s="7"/>
      <c r="CX157" s="7"/>
      <c r="CY157" s="88"/>
      <c r="CZ157" s="7"/>
      <c r="DA157" s="7"/>
      <c r="DB157" s="7"/>
      <c r="DC157" s="7"/>
      <c r="DD157" s="7"/>
      <c r="DE157" s="7"/>
      <c r="DF157" s="7"/>
      <c r="DG157" s="7"/>
      <c r="DH157" s="7"/>
      <c r="DI157" s="7"/>
      <c r="DJ157" s="7"/>
      <c r="DK157" s="7"/>
      <c r="DL157" s="7"/>
      <c r="DM157" s="7"/>
      <c r="DN157" s="7"/>
      <c r="DO157" s="7"/>
    </row>
    <row r="158" spans="1:119" x14ac:dyDescent="0.35">
      <c r="A158" s="7"/>
      <c r="B158" s="87"/>
      <c r="C158" s="7"/>
      <c r="D158" s="7"/>
      <c r="E158" s="7"/>
      <c r="F158" s="7"/>
      <c r="G158" s="7"/>
      <c r="H158" s="7"/>
      <c r="I158" s="7"/>
      <c r="J158" s="7"/>
      <c r="K158" s="7"/>
      <c r="L158" s="7"/>
      <c r="M158" s="7"/>
      <c r="N158" s="7"/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7"/>
      <c r="Z158" s="7"/>
      <c r="AA158" s="7"/>
      <c r="AB158" s="7"/>
      <c r="AC158" s="7"/>
      <c r="AD158" s="7"/>
      <c r="AE158" s="7"/>
      <c r="AF158" s="7"/>
      <c r="AG158" s="7"/>
      <c r="AH158" s="7"/>
      <c r="AI158" s="7"/>
      <c r="AJ158" s="7"/>
      <c r="AK158" s="7"/>
      <c r="AL158" s="7"/>
      <c r="AM158" s="7"/>
      <c r="AN158" s="7"/>
      <c r="AO158" s="7"/>
      <c r="AP158" s="7"/>
      <c r="AQ158" s="7"/>
      <c r="AR158" s="7"/>
      <c r="AS158" s="7"/>
      <c r="AT158" s="7"/>
      <c r="AU158" s="7"/>
      <c r="AV158" s="7"/>
      <c r="AW158" s="7"/>
      <c r="AX158" s="7"/>
      <c r="AY158" s="88"/>
      <c r="AZ158" s="7"/>
      <c r="BA158" s="7"/>
      <c r="BB158" s="87"/>
      <c r="BC158" s="7"/>
      <c r="BD158" s="7"/>
      <c r="BE158" s="7"/>
      <c r="BF158" s="7"/>
      <c r="BG158" s="7"/>
      <c r="BH158" s="7"/>
      <c r="BI158" s="7"/>
      <c r="BJ158" s="7"/>
      <c r="BK158" s="7"/>
      <c r="BL158" s="7"/>
      <c r="BM158" s="7"/>
      <c r="BN158" s="7"/>
      <c r="BO158" s="7"/>
      <c r="BP158" s="7"/>
      <c r="BQ158" s="7"/>
      <c r="BR158" s="7"/>
      <c r="BS158" s="7"/>
      <c r="BT158" s="7"/>
      <c r="BU158" s="7"/>
      <c r="BV158" s="7"/>
      <c r="BW158" s="7"/>
      <c r="BX158" s="7"/>
      <c r="BY158" s="7"/>
      <c r="BZ158" s="7"/>
      <c r="CA158" s="7"/>
      <c r="CB158" s="7"/>
      <c r="CC158" s="7"/>
      <c r="CD158" s="7"/>
      <c r="CE158" s="7"/>
      <c r="CF158" s="7"/>
      <c r="CG158" s="7"/>
      <c r="CH158" s="7"/>
      <c r="CI158" s="7"/>
      <c r="CJ158" s="7"/>
      <c r="CK158" s="7"/>
      <c r="CL158" s="7"/>
      <c r="CM158" s="7"/>
      <c r="CN158" s="7"/>
      <c r="CO158" s="7"/>
      <c r="CP158" s="7"/>
      <c r="CQ158" s="7"/>
      <c r="CR158" s="7"/>
      <c r="CS158" s="7"/>
      <c r="CT158" s="7"/>
      <c r="CU158" s="7"/>
      <c r="CV158" s="7"/>
      <c r="CW158" s="7"/>
      <c r="CX158" s="7"/>
      <c r="CY158" s="88"/>
      <c r="CZ158" s="7"/>
      <c r="DA158" s="7"/>
      <c r="DB158" s="7"/>
      <c r="DC158" s="7"/>
      <c r="DD158" s="7"/>
      <c r="DE158" s="7"/>
      <c r="DF158" s="7"/>
      <c r="DG158" s="7"/>
      <c r="DH158" s="7"/>
      <c r="DI158" s="7"/>
      <c r="DJ158" s="7"/>
      <c r="DK158" s="7"/>
      <c r="DL158" s="7"/>
      <c r="DM158" s="7"/>
      <c r="DN158" s="7"/>
      <c r="DO158" s="7"/>
    </row>
    <row r="159" spans="1:119" x14ac:dyDescent="0.35">
      <c r="A159" s="7"/>
      <c r="B159" s="87"/>
      <c r="C159" s="7"/>
      <c r="D159" s="7"/>
      <c r="E159" s="7"/>
      <c r="F159" s="7"/>
      <c r="G159" s="7"/>
      <c r="H159" s="7"/>
      <c r="I159" s="7"/>
      <c r="J159" s="7"/>
      <c r="K159" s="7"/>
      <c r="L159" s="7"/>
      <c r="M159" s="7"/>
      <c r="N159" s="7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  <c r="Z159" s="7"/>
      <c r="AA159" s="7"/>
      <c r="AB159" s="7"/>
      <c r="AC159" s="7"/>
      <c r="AD159" s="7"/>
      <c r="AE159" s="7"/>
      <c r="AF159" s="7"/>
      <c r="AG159" s="7"/>
      <c r="AH159" s="7"/>
      <c r="AI159" s="7"/>
      <c r="AJ159" s="7"/>
      <c r="AK159" s="7"/>
      <c r="AL159" s="7"/>
      <c r="AM159" s="7"/>
      <c r="AN159" s="7"/>
      <c r="AO159" s="7"/>
      <c r="AP159" s="7"/>
      <c r="AQ159" s="7"/>
      <c r="AR159" s="7"/>
      <c r="AS159" s="7"/>
      <c r="AT159" s="7"/>
      <c r="AU159" s="7"/>
      <c r="AV159" s="7"/>
      <c r="AW159" s="7"/>
      <c r="AX159" s="7"/>
      <c r="AY159" s="88"/>
      <c r="AZ159" s="7"/>
      <c r="BA159" s="7"/>
      <c r="BB159" s="87"/>
      <c r="BC159" s="7"/>
      <c r="BD159" s="7"/>
      <c r="BE159" s="7"/>
      <c r="BF159" s="7"/>
      <c r="BG159" s="7"/>
      <c r="BH159" s="7"/>
      <c r="BI159" s="7"/>
      <c r="BJ159" s="7"/>
      <c r="BK159" s="7"/>
      <c r="BL159" s="7"/>
      <c r="BM159" s="7"/>
      <c r="BN159" s="7"/>
      <c r="BO159" s="7"/>
      <c r="BP159" s="7"/>
      <c r="BQ159" s="7"/>
      <c r="BR159" s="7"/>
      <c r="BS159" s="7"/>
      <c r="BT159" s="7"/>
      <c r="BU159" s="7"/>
      <c r="BV159" s="7"/>
      <c r="BW159" s="7"/>
      <c r="BX159" s="7"/>
      <c r="BY159" s="7"/>
      <c r="BZ159" s="7"/>
      <c r="CA159" s="7"/>
      <c r="CB159" s="7"/>
      <c r="CC159" s="7"/>
      <c r="CD159" s="7"/>
      <c r="CE159" s="7"/>
      <c r="CF159" s="7"/>
      <c r="CG159" s="7"/>
      <c r="CH159" s="7"/>
      <c r="CI159" s="7"/>
      <c r="CJ159" s="7"/>
      <c r="CK159" s="7"/>
      <c r="CL159" s="7"/>
      <c r="CM159" s="7"/>
      <c r="CN159" s="7"/>
      <c r="CO159" s="7"/>
      <c r="CP159" s="7"/>
      <c r="CQ159" s="7"/>
      <c r="CR159" s="7"/>
      <c r="CS159" s="7"/>
      <c r="CT159" s="7"/>
      <c r="CU159" s="7"/>
      <c r="CV159" s="7"/>
      <c r="CW159" s="7"/>
      <c r="CX159" s="7"/>
      <c r="CY159" s="88"/>
      <c r="CZ159" s="7"/>
      <c r="DA159" s="7"/>
      <c r="DB159" s="7"/>
      <c r="DC159" s="7"/>
      <c r="DD159" s="7"/>
      <c r="DE159" s="7"/>
      <c r="DF159" s="7"/>
      <c r="DG159" s="7"/>
      <c r="DH159" s="7"/>
      <c r="DI159" s="7"/>
      <c r="DJ159" s="7"/>
      <c r="DK159" s="7"/>
      <c r="DL159" s="7"/>
      <c r="DM159" s="7"/>
      <c r="DN159" s="7"/>
      <c r="DO159" s="7"/>
    </row>
    <row r="160" spans="1:119" x14ac:dyDescent="0.35">
      <c r="A160" s="7"/>
      <c r="B160" s="87"/>
      <c r="C160" s="7"/>
      <c r="D160" s="7"/>
      <c r="E160" s="7"/>
      <c r="F160" s="7"/>
      <c r="G160" s="7"/>
      <c r="H160" s="7"/>
      <c r="I160" s="7"/>
      <c r="J160" s="7"/>
      <c r="K160" s="7"/>
      <c r="L160" s="7"/>
      <c r="M160" s="7"/>
      <c r="N160" s="7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  <c r="Z160" s="7"/>
      <c r="AA160" s="7"/>
      <c r="AB160" s="7"/>
      <c r="AC160" s="7"/>
      <c r="AD160" s="7"/>
      <c r="AE160" s="7"/>
      <c r="AF160" s="7"/>
      <c r="AG160" s="7"/>
      <c r="AH160" s="7"/>
      <c r="AI160" s="7"/>
      <c r="AJ160" s="7"/>
      <c r="AK160" s="7"/>
      <c r="AL160" s="7"/>
      <c r="AM160" s="7"/>
      <c r="AN160" s="7"/>
      <c r="AO160" s="7"/>
      <c r="AP160" s="7"/>
      <c r="AQ160" s="7"/>
      <c r="AR160" s="7"/>
      <c r="AS160" s="7"/>
      <c r="AT160" s="7"/>
      <c r="AU160" s="7"/>
      <c r="AV160" s="7"/>
      <c r="AW160" s="7"/>
      <c r="AX160" s="7"/>
      <c r="AY160" s="88"/>
      <c r="BB160" s="87"/>
      <c r="BC160" s="7"/>
      <c r="BD160" s="7"/>
      <c r="BE160" s="7"/>
      <c r="BF160" s="7"/>
      <c r="BG160" s="7"/>
      <c r="BH160" s="7"/>
      <c r="BI160" s="7"/>
      <c r="BJ160" s="7"/>
      <c r="BK160" s="7"/>
      <c r="BL160" s="7"/>
      <c r="BM160" s="7"/>
      <c r="BN160" s="7"/>
      <c r="BO160" s="7"/>
      <c r="BP160" s="7"/>
      <c r="BQ160" s="7"/>
      <c r="BR160" s="7"/>
      <c r="BS160" s="7"/>
      <c r="BT160" s="7"/>
      <c r="BU160" s="7"/>
      <c r="BV160" s="7"/>
      <c r="BW160" s="7"/>
      <c r="BX160" s="7"/>
      <c r="BY160" s="7"/>
      <c r="BZ160" s="7"/>
      <c r="CA160" s="7"/>
      <c r="CB160" s="7"/>
      <c r="CC160" s="7"/>
      <c r="CD160" s="7"/>
      <c r="CE160" s="7"/>
      <c r="CF160" s="7"/>
      <c r="CG160" s="7"/>
      <c r="CH160" s="7"/>
      <c r="CI160" s="7"/>
      <c r="CJ160" s="7"/>
      <c r="CK160" s="7"/>
      <c r="CL160" s="7"/>
      <c r="CM160" s="7"/>
      <c r="CN160" s="7"/>
      <c r="CO160" s="7"/>
      <c r="CP160" s="7"/>
      <c r="CQ160" s="7"/>
      <c r="CR160" s="7"/>
      <c r="CS160" s="7"/>
      <c r="CT160" s="7"/>
      <c r="CU160" s="7"/>
      <c r="CV160" s="7"/>
      <c r="CW160" s="7"/>
      <c r="CX160" s="7"/>
      <c r="CY160" s="88"/>
    </row>
    <row r="161" spans="1:103" x14ac:dyDescent="0.35">
      <c r="A161" s="7"/>
      <c r="B161" s="87"/>
      <c r="C161" s="7"/>
      <c r="D161" s="7"/>
      <c r="E161" s="7"/>
      <c r="F161" s="7"/>
      <c r="G161" s="7"/>
      <c r="H161" s="7"/>
      <c r="I161" s="7"/>
      <c r="J161" s="7"/>
      <c r="K161" s="7"/>
      <c r="L161" s="7"/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  <c r="Z161" s="7"/>
      <c r="AA161" s="7"/>
      <c r="AB161" s="7"/>
      <c r="AC161" s="7"/>
      <c r="AD161" s="7"/>
      <c r="AE161" s="7"/>
      <c r="AF161" s="7"/>
      <c r="AG161" s="7"/>
      <c r="AH161" s="7"/>
      <c r="AI161" s="7"/>
      <c r="AJ161" s="7"/>
      <c r="AK161" s="7"/>
      <c r="AL161" s="7"/>
      <c r="AM161" s="7"/>
      <c r="AN161" s="7"/>
      <c r="AO161" s="7"/>
      <c r="AP161" s="7"/>
      <c r="AQ161" s="7"/>
      <c r="AR161" s="7"/>
      <c r="AS161" s="7"/>
      <c r="AT161" s="7"/>
      <c r="AU161" s="7"/>
      <c r="AV161" s="7"/>
      <c r="AW161" s="7"/>
      <c r="AX161" s="7"/>
      <c r="AY161" s="88"/>
      <c r="BB161" s="87"/>
      <c r="BC161" s="7"/>
      <c r="BD161" s="7"/>
      <c r="BE161" s="7"/>
      <c r="BF161" s="7"/>
      <c r="BG161" s="7"/>
      <c r="BH161" s="7"/>
      <c r="BI161" s="7"/>
      <c r="BJ161" s="7"/>
      <c r="BK161" s="7"/>
      <c r="BL161" s="7"/>
      <c r="BM161" s="7"/>
      <c r="BN161" s="7"/>
      <c r="BO161" s="7"/>
      <c r="BP161" s="7"/>
      <c r="BQ161" s="7"/>
      <c r="BR161" s="7"/>
      <c r="BS161" s="7"/>
      <c r="BT161" s="7"/>
      <c r="BU161" s="7"/>
      <c r="BV161" s="7"/>
      <c r="BW161" s="7"/>
      <c r="BX161" s="7"/>
      <c r="BY161" s="7"/>
      <c r="BZ161" s="7"/>
      <c r="CA161" s="7"/>
      <c r="CB161" s="7"/>
      <c r="CC161" s="7"/>
      <c r="CD161" s="7"/>
      <c r="CE161" s="7"/>
      <c r="CF161" s="7"/>
      <c r="CG161" s="7"/>
      <c r="CH161" s="7"/>
      <c r="CI161" s="7"/>
      <c r="CJ161" s="7"/>
      <c r="CK161" s="7"/>
      <c r="CL161" s="7"/>
      <c r="CM161" s="7"/>
      <c r="CN161" s="7"/>
      <c r="CO161" s="7"/>
      <c r="CP161" s="7"/>
      <c r="CQ161" s="7"/>
      <c r="CR161" s="7"/>
      <c r="CS161" s="7"/>
      <c r="CT161" s="7"/>
      <c r="CU161" s="7"/>
      <c r="CV161" s="7"/>
      <c r="CW161" s="7"/>
      <c r="CX161" s="7"/>
      <c r="CY161" s="88"/>
    </row>
    <row r="162" spans="1:103" x14ac:dyDescent="0.35">
      <c r="A162" s="7"/>
      <c r="B162" s="87"/>
      <c r="C162" s="7"/>
      <c r="D162" s="7"/>
      <c r="E162" s="7"/>
      <c r="F162" s="7"/>
      <c r="G162" s="7"/>
      <c r="H162" s="7"/>
      <c r="I162" s="7"/>
      <c r="J162" s="7"/>
      <c r="K162" s="7"/>
      <c r="L162" s="7"/>
      <c r="M162" s="7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  <c r="Z162" s="7"/>
      <c r="AA162" s="7"/>
      <c r="AB162" s="7"/>
      <c r="AC162" s="7"/>
      <c r="AD162" s="7"/>
      <c r="AE162" s="7"/>
      <c r="AF162" s="7"/>
      <c r="AG162" s="7"/>
      <c r="AH162" s="7"/>
      <c r="AI162" s="7"/>
      <c r="AJ162" s="7"/>
      <c r="AK162" s="7"/>
      <c r="AL162" s="7"/>
      <c r="AM162" s="7"/>
      <c r="AN162" s="7"/>
      <c r="AO162" s="7"/>
      <c r="AP162" s="7"/>
      <c r="AQ162" s="7"/>
      <c r="AR162" s="7"/>
      <c r="AS162" s="7"/>
      <c r="AT162" s="7"/>
      <c r="AU162" s="7"/>
      <c r="AV162" s="7"/>
      <c r="AW162" s="7"/>
      <c r="AX162" s="7"/>
      <c r="AY162" s="88"/>
      <c r="BB162" s="87"/>
      <c r="BC162" s="7"/>
      <c r="BD162" s="7"/>
      <c r="BE162" s="7"/>
      <c r="BF162" s="7"/>
      <c r="BG162" s="7"/>
      <c r="BH162" s="7"/>
      <c r="BI162" s="7"/>
      <c r="BJ162" s="7"/>
      <c r="BK162" s="7"/>
      <c r="BL162" s="7"/>
      <c r="BM162" s="7"/>
      <c r="BN162" s="7"/>
      <c r="BO162" s="7"/>
      <c r="BP162" s="7"/>
      <c r="BQ162" s="7"/>
      <c r="BR162" s="7"/>
      <c r="BS162" s="7"/>
      <c r="BT162" s="7"/>
      <c r="BU162" s="7"/>
      <c r="BV162" s="7"/>
      <c r="BW162" s="7"/>
      <c r="BX162" s="7"/>
      <c r="BY162" s="7"/>
      <c r="BZ162" s="7"/>
      <c r="CA162" s="7"/>
      <c r="CB162" s="7"/>
      <c r="CC162" s="7"/>
      <c r="CD162" s="7"/>
      <c r="CE162" s="7"/>
      <c r="CF162" s="7"/>
      <c r="CG162" s="7"/>
      <c r="CH162" s="7"/>
      <c r="CI162" s="7"/>
      <c r="CJ162" s="7"/>
      <c r="CK162" s="7"/>
      <c r="CL162" s="7"/>
      <c r="CM162" s="7"/>
      <c r="CN162" s="7"/>
      <c r="CO162" s="7"/>
      <c r="CP162" s="7"/>
      <c r="CQ162" s="7"/>
      <c r="CR162" s="7"/>
      <c r="CS162" s="7"/>
      <c r="CT162" s="7"/>
      <c r="CU162" s="7"/>
      <c r="CV162" s="7"/>
      <c r="CW162" s="7"/>
      <c r="CX162" s="7"/>
      <c r="CY162" s="88"/>
    </row>
    <row r="163" spans="1:103" x14ac:dyDescent="0.35">
      <c r="A163" s="7"/>
      <c r="B163" s="87"/>
      <c r="C163" s="7"/>
      <c r="D163" s="7"/>
      <c r="E163" s="7"/>
      <c r="F163" s="7"/>
      <c r="G163" s="7"/>
      <c r="H163" s="7"/>
      <c r="I163" s="7"/>
      <c r="J163" s="7"/>
      <c r="K163" s="7"/>
      <c r="L163" s="7"/>
      <c r="M163" s="7"/>
      <c r="N163" s="7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  <c r="Z163" s="7"/>
      <c r="AA163" s="7"/>
      <c r="AB163" s="7"/>
      <c r="AC163" s="7"/>
      <c r="AD163" s="7"/>
      <c r="AE163" s="7"/>
      <c r="AF163" s="7"/>
      <c r="AG163" s="7"/>
      <c r="AH163" s="7"/>
      <c r="AI163" s="7"/>
      <c r="AJ163" s="7"/>
      <c r="AK163" s="7"/>
      <c r="AL163" s="7"/>
      <c r="AM163" s="7"/>
      <c r="AN163" s="7"/>
      <c r="AO163" s="7"/>
      <c r="AP163" s="7"/>
      <c r="AQ163" s="7"/>
      <c r="AR163" s="7"/>
      <c r="AS163" s="7"/>
      <c r="AT163" s="7"/>
      <c r="AU163" s="7"/>
      <c r="AV163" s="7"/>
      <c r="AW163" s="7"/>
      <c r="AX163" s="7"/>
      <c r="AY163" s="88"/>
      <c r="BB163" s="87"/>
      <c r="BC163" s="7"/>
      <c r="BD163" s="7"/>
      <c r="BE163" s="7"/>
      <c r="BF163" s="7"/>
      <c r="BG163" s="7"/>
      <c r="BH163" s="7"/>
      <c r="BI163" s="7"/>
      <c r="BJ163" s="7"/>
      <c r="BK163" s="7"/>
      <c r="BL163" s="7"/>
      <c r="BM163" s="7"/>
      <c r="BN163" s="7"/>
      <c r="BO163" s="7"/>
      <c r="BP163" s="7"/>
      <c r="BQ163" s="7"/>
      <c r="BR163" s="7"/>
      <c r="BS163" s="7"/>
      <c r="BT163" s="7"/>
      <c r="BU163" s="7"/>
      <c r="BV163" s="7"/>
      <c r="BW163" s="7"/>
      <c r="BX163" s="7"/>
      <c r="BY163" s="7"/>
      <c r="BZ163" s="7"/>
      <c r="CA163" s="7"/>
      <c r="CB163" s="7"/>
      <c r="CC163" s="7"/>
      <c r="CD163" s="7"/>
      <c r="CE163" s="7"/>
      <c r="CF163" s="7"/>
      <c r="CG163" s="7"/>
      <c r="CH163" s="7"/>
      <c r="CI163" s="7"/>
      <c r="CJ163" s="7"/>
      <c r="CK163" s="7"/>
      <c r="CL163" s="7"/>
      <c r="CM163" s="7"/>
      <c r="CN163" s="7"/>
      <c r="CO163" s="7"/>
      <c r="CP163" s="7"/>
      <c r="CQ163" s="7"/>
      <c r="CR163" s="7"/>
      <c r="CS163" s="7"/>
      <c r="CT163" s="7"/>
      <c r="CU163" s="7"/>
      <c r="CV163" s="7"/>
      <c r="CW163" s="7"/>
      <c r="CX163" s="7"/>
      <c r="CY163" s="88"/>
    </row>
    <row r="164" spans="1:103" x14ac:dyDescent="0.35">
      <c r="A164" s="7"/>
      <c r="B164" s="87"/>
      <c r="C164" s="7"/>
      <c r="D164" s="7"/>
      <c r="E164" s="7"/>
      <c r="F164" s="7"/>
      <c r="G164" s="7"/>
      <c r="H164" s="7"/>
      <c r="I164" s="7"/>
      <c r="J164" s="7"/>
      <c r="K164" s="7"/>
      <c r="L164" s="7"/>
      <c r="M164" s="7"/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  <c r="Z164" s="7"/>
      <c r="AA164" s="7"/>
      <c r="AB164" s="7"/>
      <c r="AC164" s="7"/>
      <c r="AD164" s="7"/>
      <c r="AE164" s="7"/>
      <c r="AF164" s="7"/>
      <c r="AG164" s="7"/>
      <c r="AH164" s="7"/>
      <c r="AI164" s="7"/>
      <c r="AJ164" s="7"/>
      <c r="AK164" s="7"/>
      <c r="AL164" s="7"/>
      <c r="AM164" s="7"/>
      <c r="AN164" s="7"/>
      <c r="AO164" s="7"/>
      <c r="AP164" s="7"/>
      <c r="AQ164" s="7"/>
      <c r="AR164" s="7"/>
      <c r="AS164" s="7"/>
      <c r="AT164" s="7"/>
      <c r="AU164" s="7"/>
      <c r="AV164" s="7"/>
      <c r="AW164" s="7"/>
      <c r="AX164" s="7"/>
      <c r="AY164" s="88"/>
      <c r="BB164" s="87"/>
      <c r="BC164" s="7"/>
      <c r="BD164" s="7"/>
      <c r="BE164" s="7"/>
      <c r="BF164" s="7"/>
      <c r="BG164" s="7"/>
      <c r="BH164" s="7"/>
      <c r="BI164" s="7"/>
      <c r="BJ164" s="7"/>
      <c r="BK164" s="7"/>
      <c r="BL164" s="7"/>
      <c r="BM164" s="7"/>
      <c r="BN164" s="7"/>
      <c r="BO164" s="7"/>
      <c r="BP164" s="7"/>
      <c r="BQ164" s="7"/>
      <c r="BR164" s="7"/>
      <c r="BS164" s="7"/>
      <c r="BT164" s="7"/>
      <c r="BU164" s="7"/>
      <c r="BV164" s="7"/>
      <c r="BW164" s="7"/>
      <c r="BX164" s="7"/>
      <c r="BY164" s="7"/>
      <c r="BZ164" s="7"/>
      <c r="CA164" s="7"/>
      <c r="CB164" s="7"/>
      <c r="CC164" s="7"/>
      <c r="CD164" s="7"/>
      <c r="CE164" s="7"/>
      <c r="CF164" s="7"/>
      <c r="CG164" s="7"/>
      <c r="CH164" s="7"/>
      <c r="CI164" s="7"/>
      <c r="CJ164" s="7"/>
      <c r="CK164" s="7"/>
      <c r="CL164" s="7"/>
      <c r="CM164" s="7"/>
      <c r="CN164" s="7"/>
      <c r="CO164" s="7"/>
      <c r="CP164" s="7"/>
      <c r="CQ164" s="7"/>
      <c r="CR164" s="7"/>
      <c r="CS164" s="7"/>
      <c r="CT164" s="7"/>
      <c r="CU164" s="7"/>
      <c r="CV164" s="7"/>
      <c r="CW164" s="7"/>
      <c r="CX164" s="7"/>
      <c r="CY164" s="88"/>
    </row>
    <row r="165" spans="1:103" x14ac:dyDescent="0.35">
      <c r="A165" s="7"/>
      <c r="B165" s="87"/>
      <c r="C165" s="7"/>
      <c r="D165" s="7"/>
      <c r="E165" s="7"/>
      <c r="F165" s="7"/>
      <c r="G165" s="7"/>
      <c r="H165" s="7"/>
      <c r="I165" s="7"/>
      <c r="J165" s="7"/>
      <c r="K165" s="7"/>
      <c r="L165" s="7"/>
      <c r="M165" s="7"/>
      <c r="N165" s="7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  <c r="Z165" s="7"/>
      <c r="AA165" s="7"/>
      <c r="AB165" s="7"/>
      <c r="AC165" s="7"/>
      <c r="AD165" s="7"/>
      <c r="AE165" s="7"/>
      <c r="AF165" s="7"/>
      <c r="AG165" s="7"/>
      <c r="AH165" s="7"/>
      <c r="AI165" s="7"/>
      <c r="AJ165" s="7"/>
      <c r="AK165" s="7"/>
      <c r="AL165" s="7"/>
      <c r="AM165" s="7"/>
      <c r="AN165" s="7"/>
      <c r="AO165" s="7"/>
      <c r="AP165" s="7"/>
      <c r="AQ165" s="7"/>
      <c r="AR165" s="7"/>
      <c r="AS165" s="7"/>
      <c r="AT165" s="7"/>
      <c r="AU165" s="7"/>
      <c r="AV165" s="7"/>
      <c r="AW165" s="7"/>
      <c r="AX165" s="7"/>
      <c r="AY165" s="88"/>
      <c r="BB165" s="87"/>
      <c r="BC165" s="7"/>
      <c r="BD165" s="7"/>
      <c r="BE165" s="7"/>
      <c r="BF165" s="7"/>
      <c r="BG165" s="7"/>
      <c r="BH165" s="7"/>
      <c r="BI165" s="7"/>
      <c r="BJ165" s="7"/>
      <c r="BK165" s="7"/>
      <c r="BL165" s="7"/>
      <c r="BM165" s="7"/>
      <c r="BN165" s="7"/>
      <c r="BO165" s="7"/>
      <c r="BP165" s="7"/>
      <c r="BQ165" s="7"/>
      <c r="BR165" s="7"/>
      <c r="BS165" s="7"/>
      <c r="BT165" s="7"/>
      <c r="BU165" s="7"/>
      <c r="BV165" s="7"/>
      <c r="BW165" s="7"/>
      <c r="BX165" s="7"/>
      <c r="BY165" s="7"/>
      <c r="BZ165" s="7"/>
      <c r="CA165" s="7"/>
      <c r="CB165" s="7"/>
      <c r="CC165" s="7"/>
      <c r="CD165" s="7"/>
      <c r="CE165" s="7"/>
      <c r="CF165" s="7"/>
      <c r="CG165" s="7"/>
      <c r="CH165" s="7"/>
      <c r="CI165" s="7"/>
      <c r="CJ165" s="7"/>
      <c r="CK165" s="7"/>
      <c r="CL165" s="7"/>
      <c r="CM165" s="7"/>
      <c r="CN165" s="7"/>
      <c r="CO165" s="7"/>
      <c r="CP165" s="7"/>
      <c r="CQ165" s="7"/>
      <c r="CR165" s="7"/>
      <c r="CS165" s="7"/>
      <c r="CT165" s="7"/>
      <c r="CU165" s="7"/>
      <c r="CV165" s="7"/>
      <c r="CW165" s="7"/>
      <c r="CX165" s="7"/>
      <c r="CY165" s="88"/>
    </row>
    <row r="166" spans="1:103" x14ac:dyDescent="0.35">
      <c r="A166" s="7"/>
      <c r="B166" s="87"/>
      <c r="C166" s="7"/>
      <c r="D166" s="7"/>
      <c r="E166" s="7"/>
      <c r="F166" s="7"/>
      <c r="G166" s="7"/>
      <c r="H166" s="7"/>
      <c r="I166" s="7"/>
      <c r="J166" s="7"/>
      <c r="K166" s="7"/>
      <c r="L166" s="7"/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  <c r="Z166" s="7"/>
      <c r="AA166" s="7"/>
      <c r="AB166" s="7"/>
      <c r="AC166" s="7"/>
      <c r="AD166" s="7"/>
      <c r="AE166" s="7"/>
      <c r="AF166" s="7"/>
      <c r="AG166" s="7"/>
      <c r="AH166" s="7"/>
      <c r="AI166" s="7"/>
      <c r="AJ166" s="7"/>
      <c r="AK166" s="7"/>
      <c r="AL166" s="7"/>
      <c r="AM166" s="7"/>
      <c r="AN166" s="7"/>
      <c r="AO166" s="7"/>
      <c r="AP166" s="7"/>
      <c r="AQ166" s="7"/>
      <c r="AR166" s="7"/>
      <c r="AS166" s="7"/>
      <c r="AT166" s="7"/>
      <c r="AU166" s="7"/>
      <c r="AV166" s="7"/>
      <c r="AW166" s="7"/>
      <c r="AX166" s="7"/>
      <c r="AY166" s="88"/>
      <c r="BB166" s="87"/>
      <c r="BC166" s="7"/>
      <c r="BD166" s="7"/>
      <c r="BE166" s="7"/>
      <c r="BF166" s="7"/>
      <c r="BG166" s="7"/>
      <c r="BH166" s="7"/>
      <c r="BI166" s="7"/>
      <c r="BJ166" s="7"/>
      <c r="BK166" s="7"/>
      <c r="BL166" s="7"/>
      <c r="BM166" s="7"/>
      <c r="BN166" s="7"/>
      <c r="BO166" s="7"/>
      <c r="BP166" s="7"/>
      <c r="BQ166" s="7"/>
      <c r="BR166" s="7"/>
      <c r="BS166" s="7"/>
      <c r="BT166" s="7"/>
      <c r="BU166" s="7"/>
      <c r="BV166" s="7"/>
      <c r="BW166" s="7"/>
      <c r="BX166" s="7"/>
      <c r="BY166" s="7"/>
      <c r="BZ166" s="7"/>
      <c r="CA166" s="7"/>
      <c r="CB166" s="7"/>
      <c r="CC166" s="7"/>
      <c r="CD166" s="7"/>
      <c r="CE166" s="7"/>
      <c r="CF166" s="7"/>
      <c r="CG166" s="7"/>
      <c r="CH166" s="7"/>
      <c r="CI166" s="7"/>
      <c r="CJ166" s="7"/>
      <c r="CK166" s="7"/>
      <c r="CL166" s="7"/>
      <c r="CM166" s="7"/>
      <c r="CN166" s="7"/>
      <c r="CO166" s="7"/>
      <c r="CP166" s="7"/>
      <c r="CQ166" s="7"/>
      <c r="CR166" s="7"/>
      <c r="CS166" s="7"/>
      <c r="CT166" s="7"/>
      <c r="CU166" s="7"/>
      <c r="CV166" s="7"/>
      <c r="CW166" s="7"/>
      <c r="CX166" s="7"/>
      <c r="CY166" s="88"/>
    </row>
    <row r="167" spans="1:103" x14ac:dyDescent="0.35">
      <c r="A167" s="7"/>
      <c r="B167" s="87"/>
      <c r="C167" s="7"/>
      <c r="D167" s="7"/>
      <c r="E167" s="7"/>
      <c r="F167" s="7"/>
      <c r="G167" s="7"/>
      <c r="H167" s="7"/>
      <c r="I167" s="7"/>
      <c r="J167" s="7"/>
      <c r="K167" s="7"/>
      <c r="L167" s="7"/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  <c r="Z167" s="7"/>
      <c r="AA167" s="7"/>
      <c r="AB167" s="7"/>
      <c r="AC167" s="7"/>
      <c r="AD167" s="7"/>
      <c r="AE167" s="7"/>
      <c r="AF167" s="7"/>
      <c r="AG167" s="7"/>
      <c r="AH167" s="7"/>
      <c r="AI167" s="7"/>
      <c r="AJ167" s="7"/>
      <c r="AK167" s="7"/>
      <c r="AL167" s="7"/>
      <c r="AM167" s="7"/>
      <c r="AN167" s="7"/>
      <c r="AO167" s="7"/>
      <c r="AP167" s="7"/>
      <c r="AQ167" s="7"/>
      <c r="AR167" s="7"/>
      <c r="AS167" s="7"/>
      <c r="AT167" s="7"/>
      <c r="AU167" s="7"/>
      <c r="AV167" s="7"/>
      <c r="AW167" s="7"/>
      <c r="AX167" s="7"/>
      <c r="AY167" s="88"/>
      <c r="BB167" s="87"/>
      <c r="BC167" s="7"/>
      <c r="BD167" s="7"/>
      <c r="BE167" s="7"/>
      <c r="BF167" s="7"/>
      <c r="BG167" s="7"/>
      <c r="BH167" s="7"/>
      <c r="BI167" s="7"/>
      <c r="BJ167" s="7"/>
      <c r="BK167" s="7"/>
      <c r="BL167" s="7"/>
      <c r="BM167" s="7"/>
      <c r="BN167" s="7"/>
      <c r="BO167" s="7"/>
      <c r="BP167" s="7"/>
      <c r="BQ167" s="7"/>
      <c r="BR167" s="7"/>
      <c r="BS167" s="7"/>
      <c r="BT167" s="7"/>
      <c r="BU167" s="7"/>
      <c r="BV167" s="7"/>
      <c r="BW167" s="7"/>
      <c r="BX167" s="7"/>
      <c r="BY167" s="7"/>
      <c r="BZ167" s="7"/>
      <c r="CA167" s="7"/>
      <c r="CB167" s="7"/>
      <c r="CC167" s="7"/>
      <c r="CD167" s="7"/>
      <c r="CE167" s="7"/>
      <c r="CF167" s="7"/>
      <c r="CG167" s="7"/>
      <c r="CH167" s="7"/>
      <c r="CI167" s="7"/>
      <c r="CJ167" s="7"/>
      <c r="CK167" s="7"/>
      <c r="CL167" s="7"/>
      <c r="CM167" s="7"/>
      <c r="CN167" s="7"/>
      <c r="CO167" s="7"/>
      <c r="CP167" s="7"/>
      <c r="CQ167" s="7"/>
      <c r="CR167" s="7"/>
      <c r="CS167" s="7"/>
      <c r="CT167" s="7"/>
      <c r="CU167" s="7"/>
      <c r="CV167" s="7"/>
      <c r="CW167" s="7"/>
      <c r="CX167" s="7"/>
      <c r="CY167" s="88"/>
    </row>
    <row r="168" spans="1:103" x14ac:dyDescent="0.35">
      <c r="A168" s="7"/>
      <c r="B168" s="87"/>
      <c r="C168" s="7"/>
      <c r="D168" s="7"/>
      <c r="E168" s="7"/>
      <c r="F168" s="7"/>
      <c r="G168" s="7"/>
      <c r="H168" s="7"/>
      <c r="I168" s="7"/>
      <c r="J168" s="7"/>
      <c r="K168" s="7"/>
      <c r="L168" s="7"/>
      <c r="M168" s="7"/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  <c r="Z168" s="7"/>
      <c r="AA168" s="7"/>
      <c r="AB168" s="7"/>
      <c r="AC168" s="7"/>
      <c r="AD168" s="7"/>
      <c r="AE168" s="7"/>
      <c r="AF168" s="7"/>
      <c r="AG168" s="7"/>
      <c r="AH168" s="7"/>
      <c r="AI168" s="7"/>
      <c r="AJ168" s="7"/>
      <c r="AK168" s="7"/>
      <c r="AL168" s="7"/>
      <c r="AM168" s="7"/>
      <c r="AN168" s="7"/>
      <c r="AO168" s="7"/>
      <c r="AP168" s="7"/>
      <c r="AQ168" s="7"/>
      <c r="AR168" s="7"/>
      <c r="AS168" s="7"/>
      <c r="AT168" s="7"/>
      <c r="AU168" s="7"/>
      <c r="AV168" s="7"/>
      <c r="AW168" s="7"/>
      <c r="AX168" s="7"/>
      <c r="AY168" s="88"/>
      <c r="BB168" s="87"/>
      <c r="BC168" s="7"/>
      <c r="BD168" s="7"/>
      <c r="BE168" s="7"/>
      <c r="BF168" s="7"/>
      <c r="BG168" s="7"/>
      <c r="BH168" s="7"/>
      <c r="BI168" s="7"/>
      <c r="BJ168" s="7"/>
      <c r="BK168" s="7"/>
      <c r="BL168" s="7"/>
      <c r="BM168" s="7"/>
      <c r="BN168" s="7"/>
      <c r="BO168" s="7"/>
      <c r="BP168" s="7"/>
      <c r="BQ168" s="7"/>
      <c r="BR168" s="7"/>
      <c r="BS168" s="7"/>
      <c r="BT168" s="7"/>
      <c r="BU168" s="7"/>
      <c r="BV168" s="7"/>
      <c r="BW168" s="7"/>
      <c r="BX168" s="7"/>
      <c r="BY168" s="7"/>
      <c r="BZ168" s="7"/>
      <c r="CA168" s="7"/>
      <c r="CB168" s="7"/>
      <c r="CC168" s="7"/>
      <c r="CD168" s="7"/>
      <c r="CE168" s="7"/>
      <c r="CF168" s="7"/>
      <c r="CG168" s="7"/>
      <c r="CH168" s="7"/>
      <c r="CI168" s="7"/>
      <c r="CJ168" s="7"/>
      <c r="CK168" s="7"/>
      <c r="CL168" s="7"/>
      <c r="CM168" s="7"/>
      <c r="CN168" s="7"/>
      <c r="CO168" s="7"/>
      <c r="CP168" s="7"/>
      <c r="CQ168" s="7"/>
      <c r="CR168" s="7"/>
      <c r="CS168" s="7"/>
      <c r="CT168" s="7"/>
      <c r="CU168" s="7"/>
      <c r="CV168" s="7"/>
      <c r="CW168" s="7"/>
      <c r="CX168" s="7"/>
      <c r="CY168" s="88"/>
    </row>
    <row r="169" spans="1:103" x14ac:dyDescent="0.35">
      <c r="A169" s="7"/>
      <c r="B169" s="87"/>
      <c r="C169" s="7"/>
      <c r="D169" s="7"/>
      <c r="E169" s="7"/>
      <c r="F169" s="7"/>
      <c r="G169" s="7"/>
      <c r="H169" s="7"/>
      <c r="I169" s="7"/>
      <c r="J169" s="7"/>
      <c r="K169" s="7"/>
      <c r="L169" s="7"/>
      <c r="M169" s="7"/>
      <c r="N169" s="7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  <c r="Z169" s="7"/>
      <c r="AA169" s="7"/>
      <c r="AB169" s="7"/>
      <c r="AC169" s="7"/>
      <c r="AD169" s="7"/>
      <c r="AE169" s="7"/>
      <c r="AF169" s="7"/>
      <c r="AG169" s="7"/>
      <c r="AH169" s="7"/>
      <c r="AI169" s="7"/>
      <c r="AJ169" s="7"/>
      <c r="AK169" s="7"/>
      <c r="AL169" s="7"/>
      <c r="AM169" s="7"/>
      <c r="AN169" s="7"/>
      <c r="AO169" s="7"/>
      <c r="AP169" s="7"/>
      <c r="AQ169" s="7"/>
      <c r="AR169" s="7"/>
      <c r="AS169" s="7"/>
      <c r="AT169" s="7"/>
      <c r="AU169" s="7"/>
      <c r="AV169" s="7"/>
      <c r="AW169" s="7"/>
      <c r="AX169" s="7"/>
      <c r="AY169" s="88"/>
      <c r="BB169" s="87"/>
      <c r="BC169" s="7"/>
      <c r="BD169" s="7"/>
      <c r="BE169" s="7"/>
      <c r="BF169" s="7"/>
      <c r="BG169" s="7"/>
      <c r="BH169" s="7"/>
      <c r="BI169" s="7"/>
      <c r="BJ169" s="7"/>
      <c r="BK169" s="7"/>
      <c r="BL169" s="7"/>
      <c r="BM169" s="7"/>
      <c r="BN169" s="7"/>
      <c r="BO169" s="7"/>
      <c r="BP169" s="7"/>
      <c r="BQ169" s="7"/>
      <c r="BR169" s="7"/>
      <c r="BS169" s="7"/>
      <c r="BT169" s="7"/>
      <c r="BU169" s="7"/>
      <c r="BV169" s="7"/>
      <c r="BW169" s="7"/>
      <c r="BX169" s="7"/>
      <c r="BY169" s="7"/>
      <c r="BZ169" s="7"/>
      <c r="CA169" s="7"/>
      <c r="CB169" s="7"/>
      <c r="CC169" s="7"/>
      <c r="CD169" s="7"/>
      <c r="CE169" s="7"/>
      <c r="CF169" s="7"/>
      <c r="CG169" s="7"/>
      <c r="CH169" s="7"/>
      <c r="CI169" s="7"/>
      <c r="CJ169" s="7"/>
      <c r="CK169" s="7"/>
      <c r="CL169" s="7"/>
      <c r="CM169" s="7"/>
      <c r="CN169" s="7"/>
      <c r="CO169" s="7"/>
      <c r="CP169" s="7"/>
      <c r="CQ169" s="7"/>
      <c r="CR169" s="7"/>
      <c r="CS169" s="7"/>
      <c r="CT169" s="7"/>
      <c r="CU169" s="7"/>
      <c r="CV169" s="7"/>
      <c r="CW169" s="7"/>
      <c r="CX169" s="7"/>
      <c r="CY169" s="88"/>
    </row>
    <row r="170" spans="1:103" x14ac:dyDescent="0.35">
      <c r="A170" s="7"/>
      <c r="B170" s="87"/>
      <c r="C170" s="7"/>
      <c r="D170" s="7"/>
      <c r="E170" s="7"/>
      <c r="F170" s="7"/>
      <c r="G170" s="7"/>
      <c r="H170" s="7"/>
      <c r="I170" s="7"/>
      <c r="J170" s="7"/>
      <c r="K170" s="7"/>
      <c r="L170" s="7"/>
      <c r="M170" s="7"/>
      <c r="N170" s="7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  <c r="Z170" s="7"/>
      <c r="AA170" s="7"/>
      <c r="AB170" s="7"/>
      <c r="AC170" s="7"/>
      <c r="AD170" s="7"/>
      <c r="AE170" s="7"/>
      <c r="AF170" s="7"/>
      <c r="AG170" s="7"/>
      <c r="AH170" s="7"/>
      <c r="AI170" s="7"/>
      <c r="AJ170" s="7"/>
      <c r="AK170" s="7"/>
      <c r="AL170" s="7"/>
      <c r="AM170" s="7"/>
      <c r="AN170" s="7"/>
      <c r="AO170" s="7"/>
      <c r="AP170" s="7"/>
      <c r="AQ170" s="7"/>
      <c r="AR170" s="7"/>
      <c r="AS170" s="7"/>
      <c r="AT170" s="7"/>
      <c r="AU170" s="7"/>
      <c r="AV170" s="7"/>
      <c r="AW170" s="7"/>
      <c r="AX170" s="7"/>
      <c r="AY170" s="88"/>
      <c r="BB170" s="87"/>
      <c r="BC170" s="7"/>
      <c r="BD170" s="7"/>
      <c r="BE170" s="7"/>
      <c r="BF170" s="7"/>
      <c r="BG170" s="7"/>
      <c r="BH170" s="7"/>
      <c r="BI170" s="7"/>
      <c r="BJ170" s="7"/>
      <c r="BK170" s="7"/>
      <c r="BL170" s="7"/>
      <c r="BM170" s="7"/>
      <c r="BN170" s="7"/>
      <c r="BO170" s="7"/>
      <c r="BP170" s="7"/>
      <c r="BQ170" s="7"/>
      <c r="BR170" s="7"/>
      <c r="BS170" s="7"/>
      <c r="BT170" s="7"/>
      <c r="BU170" s="7"/>
      <c r="BV170" s="7"/>
      <c r="BW170" s="7"/>
      <c r="BX170" s="7"/>
      <c r="BY170" s="7"/>
      <c r="BZ170" s="7"/>
      <c r="CA170" s="7"/>
      <c r="CB170" s="7"/>
      <c r="CC170" s="7"/>
      <c r="CD170" s="7"/>
      <c r="CE170" s="7"/>
      <c r="CF170" s="7"/>
      <c r="CG170" s="7"/>
      <c r="CH170" s="7"/>
      <c r="CI170" s="7"/>
      <c r="CJ170" s="7"/>
      <c r="CK170" s="7"/>
      <c r="CL170" s="7"/>
      <c r="CM170" s="7"/>
      <c r="CN170" s="7"/>
      <c r="CO170" s="7"/>
      <c r="CP170" s="7"/>
      <c r="CQ170" s="7"/>
      <c r="CR170" s="7"/>
      <c r="CS170" s="7"/>
      <c r="CT170" s="7"/>
      <c r="CU170" s="7"/>
      <c r="CV170" s="7"/>
      <c r="CW170" s="7"/>
      <c r="CX170" s="7"/>
      <c r="CY170" s="88"/>
    </row>
    <row r="171" spans="1:103" x14ac:dyDescent="0.35">
      <c r="A171" s="7"/>
      <c r="B171" s="87"/>
      <c r="C171" s="7"/>
      <c r="D171" s="7"/>
      <c r="E171" s="7"/>
      <c r="F171" s="7"/>
      <c r="G171" s="7"/>
      <c r="H171" s="7"/>
      <c r="I171" s="7"/>
      <c r="J171" s="7"/>
      <c r="K171" s="7"/>
      <c r="L171" s="7"/>
      <c r="M171" s="7"/>
      <c r="N171" s="7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  <c r="Z171" s="7"/>
      <c r="AA171" s="7"/>
      <c r="AB171" s="7"/>
      <c r="AC171" s="7"/>
      <c r="AD171" s="7"/>
      <c r="AE171" s="7"/>
      <c r="AF171" s="7"/>
      <c r="AG171" s="7"/>
      <c r="AH171" s="7"/>
      <c r="AI171" s="7"/>
      <c r="AJ171" s="7"/>
      <c r="AK171" s="7"/>
      <c r="AL171" s="7"/>
      <c r="AM171" s="7"/>
      <c r="AN171" s="7"/>
      <c r="AO171" s="7"/>
      <c r="AP171" s="7"/>
      <c r="AQ171" s="7"/>
      <c r="AR171" s="7"/>
      <c r="AS171" s="7"/>
      <c r="AT171" s="7"/>
      <c r="AU171" s="7"/>
      <c r="AV171" s="7"/>
      <c r="AW171" s="7"/>
      <c r="AX171" s="7"/>
      <c r="AY171" s="88"/>
      <c r="BB171" s="87"/>
      <c r="BC171" s="7"/>
      <c r="BD171" s="7"/>
      <c r="BE171" s="7"/>
      <c r="BF171" s="7"/>
      <c r="BG171" s="7"/>
      <c r="BH171" s="7"/>
      <c r="BI171" s="7"/>
      <c r="BJ171" s="7"/>
      <c r="BK171" s="7"/>
      <c r="BL171" s="7"/>
      <c r="BM171" s="7"/>
      <c r="BN171" s="7"/>
      <c r="BO171" s="7"/>
      <c r="BP171" s="7"/>
      <c r="BQ171" s="7"/>
      <c r="BR171" s="7"/>
      <c r="BS171" s="7"/>
      <c r="BT171" s="7"/>
      <c r="BU171" s="7"/>
      <c r="BV171" s="7"/>
      <c r="BW171" s="7"/>
      <c r="BX171" s="7"/>
      <c r="BY171" s="7"/>
      <c r="BZ171" s="7"/>
      <c r="CA171" s="7"/>
      <c r="CB171" s="7"/>
      <c r="CC171" s="7"/>
      <c r="CD171" s="7"/>
      <c r="CE171" s="7"/>
      <c r="CF171" s="7"/>
      <c r="CG171" s="7"/>
      <c r="CH171" s="7"/>
      <c r="CI171" s="7"/>
      <c r="CJ171" s="7"/>
      <c r="CK171" s="7"/>
      <c r="CL171" s="7"/>
      <c r="CM171" s="7"/>
      <c r="CN171" s="7"/>
      <c r="CO171" s="7"/>
      <c r="CP171" s="7"/>
      <c r="CQ171" s="7"/>
      <c r="CR171" s="7"/>
      <c r="CS171" s="7"/>
      <c r="CT171" s="7"/>
      <c r="CU171" s="7"/>
      <c r="CV171" s="7"/>
      <c r="CW171" s="7"/>
      <c r="CX171" s="7"/>
      <c r="CY171" s="88"/>
    </row>
    <row r="172" spans="1:103" x14ac:dyDescent="0.35">
      <c r="A172" s="7"/>
      <c r="B172" s="87"/>
      <c r="C172" s="7"/>
      <c r="D172" s="7"/>
      <c r="E172" s="7"/>
      <c r="F172" s="7"/>
      <c r="G172" s="7"/>
      <c r="H172" s="7"/>
      <c r="I172" s="7"/>
      <c r="J172" s="7"/>
      <c r="K172" s="7"/>
      <c r="L172" s="7"/>
      <c r="M172" s="7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  <c r="Z172" s="7"/>
      <c r="AA172" s="7"/>
      <c r="AB172" s="7"/>
      <c r="AC172" s="7"/>
      <c r="AD172" s="7"/>
      <c r="AE172" s="7"/>
      <c r="AF172" s="7"/>
      <c r="AG172" s="7"/>
      <c r="AH172" s="7"/>
      <c r="AI172" s="7"/>
      <c r="AJ172" s="7"/>
      <c r="AK172" s="7"/>
      <c r="AL172" s="7"/>
      <c r="AM172" s="7"/>
      <c r="AN172" s="7"/>
      <c r="AO172" s="7"/>
      <c r="AP172" s="7"/>
      <c r="AQ172" s="7"/>
      <c r="AR172" s="7"/>
      <c r="AS172" s="7"/>
      <c r="AT172" s="7"/>
      <c r="AU172" s="7"/>
      <c r="AV172" s="7"/>
      <c r="AW172" s="7"/>
      <c r="AX172" s="7"/>
      <c r="AY172" s="88"/>
      <c r="BB172" s="87"/>
      <c r="BC172" s="7"/>
      <c r="BD172" s="7"/>
      <c r="BE172" s="7"/>
      <c r="BF172" s="7"/>
      <c r="BG172" s="7"/>
      <c r="BH172" s="7"/>
      <c r="BI172" s="7"/>
      <c r="BJ172" s="7"/>
      <c r="BK172" s="7"/>
      <c r="BL172" s="7"/>
      <c r="BM172" s="7"/>
      <c r="BN172" s="7"/>
      <c r="BO172" s="7"/>
      <c r="BP172" s="7"/>
      <c r="BQ172" s="7"/>
      <c r="BR172" s="7"/>
      <c r="BS172" s="7"/>
      <c r="BT172" s="7"/>
      <c r="BU172" s="7"/>
      <c r="BV172" s="7"/>
      <c r="BW172" s="7"/>
      <c r="BX172" s="7"/>
      <c r="BY172" s="7"/>
      <c r="BZ172" s="7"/>
      <c r="CA172" s="7"/>
      <c r="CB172" s="7"/>
      <c r="CC172" s="7"/>
      <c r="CD172" s="7"/>
      <c r="CE172" s="7"/>
      <c r="CF172" s="7"/>
      <c r="CG172" s="7"/>
      <c r="CH172" s="7"/>
      <c r="CI172" s="7"/>
      <c r="CJ172" s="7"/>
      <c r="CK172" s="7"/>
      <c r="CL172" s="7"/>
      <c r="CM172" s="7"/>
      <c r="CN172" s="7"/>
      <c r="CO172" s="7"/>
      <c r="CP172" s="7"/>
      <c r="CQ172" s="7"/>
      <c r="CR172" s="7"/>
      <c r="CS172" s="7"/>
      <c r="CT172" s="7"/>
      <c r="CU172" s="7"/>
      <c r="CV172" s="7"/>
      <c r="CW172" s="7"/>
      <c r="CX172" s="7"/>
      <c r="CY172" s="88"/>
    </row>
    <row r="173" spans="1:103" x14ac:dyDescent="0.35">
      <c r="A173" s="7"/>
      <c r="B173" s="87"/>
      <c r="C173" s="7"/>
      <c r="D173" s="7"/>
      <c r="E173" s="7"/>
      <c r="F173" s="7"/>
      <c r="G173" s="7"/>
      <c r="H173" s="7"/>
      <c r="I173" s="7"/>
      <c r="J173" s="7"/>
      <c r="K173" s="7"/>
      <c r="L173" s="7"/>
      <c r="M173" s="7"/>
      <c r="N173" s="7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  <c r="Z173" s="7"/>
      <c r="AA173" s="7"/>
      <c r="AB173" s="7"/>
      <c r="AC173" s="7"/>
      <c r="AD173" s="7"/>
      <c r="AE173" s="7"/>
      <c r="AF173" s="7"/>
      <c r="AG173" s="7"/>
      <c r="AH173" s="7"/>
      <c r="AI173" s="7"/>
      <c r="AJ173" s="7"/>
      <c r="AK173" s="7"/>
      <c r="AL173" s="7"/>
      <c r="AM173" s="7"/>
      <c r="AN173" s="7"/>
      <c r="AO173" s="7"/>
      <c r="AP173" s="7"/>
      <c r="AQ173" s="7"/>
      <c r="AR173" s="7"/>
      <c r="AS173" s="7"/>
      <c r="AT173" s="7"/>
      <c r="AU173" s="7"/>
      <c r="AV173" s="7"/>
      <c r="AW173" s="7"/>
      <c r="AX173" s="7"/>
      <c r="AY173" s="88"/>
      <c r="BB173" s="87"/>
      <c r="BC173" s="7"/>
      <c r="BD173" s="7"/>
      <c r="BE173" s="7"/>
      <c r="BF173" s="7"/>
      <c r="BG173" s="7"/>
      <c r="BH173" s="7"/>
      <c r="BI173" s="7"/>
      <c r="BJ173" s="7"/>
      <c r="BK173" s="7"/>
      <c r="BL173" s="7"/>
      <c r="BM173" s="7"/>
      <c r="BN173" s="7"/>
      <c r="BO173" s="7"/>
      <c r="BP173" s="7"/>
      <c r="BQ173" s="7"/>
      <c r="BR173" s="7"/>
      <c r="BS173" s="7"/>
      <c r="BT173" s="7"/>
      <c r="BU173" s="7"/>
      <c r="BV173" s="7"/>
      <c r="BW173" s="7"/>
      <c r="BX173" s="7"/>
      <c r="BY173" s="7"/>
      <c r="BZ173" s="7"/>
      <c r="CA173" s="7"/>
      <c r="CB173" s="7"/>
      <c r="CC173" s="7"/>
      <c r="CD173" s="7"/>
      <c r="CE173" s="7"/>
      <c r="CF173" s="7"/>
      <c r="CG173" s="7"/>
      <c r="CH173" s="7"/>
      <c r="CI173" s="7"/>
      <c r="CJ173" s="7"/>
      <c r="CK173" s="7"/>
      <c r="CL173" s="7"/>
      <c r="CM173" s="7"/>
      <c r="CN173" s="7"/>
      <c r="CO173" s="7"/>
      <c r="CP173" s="7"/>
      <c r="CQ173" s="7"/>
      <c r="CR173" s="7"/>
      <c r="CS173" s="7"/>
      <c r="CT173" s="7"/>
      <c r="CU173" s="7"/>
      <c r="CV173" s="7"/>
      <c r="CW173" s="7"/>
      <c r="CX173" s="7"/>
      <c r="CY173" s="88"/>
    </row>
    <row r="174" spans="1:103" x14ac:dyDescent="0.35">
      <c r="A174" s="7"/>
      <c r="B174" s="87"/>
      <c r="C174" s="7"/>
      <c r="D174" s="7"/>
      <c r="E174" s="7"/>
      <c r="F174" s="7"/>
      <c r="G174" s="7"/>
      <c r="H174" s="7"/>
      <c r="I174" s="7"/>
      <c r="J174" s="7"/>
      <c r="K174" s="7"/>
      <c r="L174" s="7"/>
      <c r="M174" s="7"/>
      <c r="N174" s="7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  <c r="Z174" s="7"/>
      <c r="AA174" s="7"/>
      <c r="AB174" s="7"/>
      <c r="AC174" s="7"/>
      <c r="AD174" s="7"/>
      <c r="AE174" s="7"/>
      <c r="AF174" s="7"/>
      <c r="AG174" s="7"/>
      <c r="AH174" s="7"/>
      <c r="AI174" s="7"/>
      <c r="AJ174" s="7"/>
      <c r="AK174" s="7"/>
      <c r="AL174" s="7"/>
      <c r="AM174" s="7"/>
      <c r="AN174" s="7"/>
      <c r="AO174" s="7"/>
      <c r="AP174" s="7"/>
      <c r="AQ174" s="7"/>
      <c r="AR174" s="7"/>
      <c r="AS174" s="7"/>
      <c r="AT174" s="7"/>
      <c r="AU174" s="7"/>
      <c r="AV174" s="7"/>
      <c r="AW174" s="7"/>
      <c r="AX174" s="7"/>
      <c r="AY174" s="88"/>
      <c r="BB174" s="87"/>
      <c r="BC174" s="7"/>
      <c r="BD174" s="7"/>
      <c r="BE174" s="7"/>
      <c r="BF174" s="7"/>
      <c r="BG174" s="7"/>
      <c r="BH174" s="7"/>
      <c r="BI174" s="7"/>
      <c r="BJ174" s="7"/>
      <c r="BK174" s="7"/>
      <c r="BL174" s="7"/>
      <c r="BM174" s="7"/>
      <c r="BN174" s="7"/>
      <c r="BO174" s="7"/>
      <c r="BP174" s="7"/>
      <c r="BQ174" s="7"/>
      <c r="BR174" s="7"/>
      <c r="BS174" s="7"/>
      <c r="BT174" s="7"/>
      <c r="BU174" s="7"/>
      <c r="BV174" s="7"/>
      <c r="BW174" s="7"/>
      <c r="BX174" s="7"/>
      <c r="BY174" s="7"/>
      <c r="BZ174" s="7"/>
      <c r="CA174" s="7"/>
      <c r="CB174" s="7"/>
      <c r="CC174" s="7"/>
      <c r="CD174" s="7"/>
      <c r="CE174" s="7"/>
      <c r="CF174" s="7"/>
      <c r="CG174" s="7"/>
      <c r="CH174" s="7"/>
      <c r="CI174" s="7"/>
      <c r="CJ174" s="7"/>
      <c r="CK174" s="7"/>
      <c r="CL174" s="7"/>
      <c r="CM174" s="7"/>
      <c r="CN174" s="7"/>
      <c r="CO174" s="7"/>
      <c r="CP174" s="7"/>
      <c r="CQ174" s="7"/>
      <c r="CR174" s="7"/>
      <c r="CS174" s="7"/>
      <c r="CT174" s="7"/>
      <c r="CU174" s="7"/>
      <c r="CV174" s="7"/>
      <c r="CW174" s="7"/>
      <c r="CX174" s="7"/>
      <c r="CY174" s="88"/>
    </row>
    <row r="175" spans="1:103" x14ac:dyDescent="0.35">
      <c r="A175" s="7"/>
      <c r="B175" s="87"/>
      <c r="C175" s="7"/>
      <c r="D175" s="7"/>
      <c r="E175" s="7"/>
      <c r="F175" s="7"/>
      <c r="G175" s="7"/>
      <c r="H175" s="7"/>
      <c r="I175" s="7"/>
      <c r="J175" s="7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  <c r="Z175" s="7"/>
      <c r="AA175" s="7"/>
      <c r="AB175" s="7"/>
      <c r="AC175" s="7"/>
      <c r="AD175" s="7"/>
      <c r="AE175" s="7"/>
      <c r="AF175" s="7"/>
      <c r="AG175" s="7"/>
      <c r="AH175" s="7"/>
      <c r="AI175" s="7"/>
      <c r="AJ175" s="7"/>
      <c r="AK175" s="7"/>
      <c r="AL175" s="7"/>
      <c r="AM175" s="7"/>
      <c r="AN175" s="7"/>
      <c r="AO175" s="7"/>
      <c r="AP175" s="7"/>
      <c r="AQ175" s="7"/>
      <c r="AR175" s="7"/>
      <c r="AS175" s="7"/>
      <c r="AT175" s="7"/>
      <c r="AU175" s="7"/>
      <c r="AV175" s="7"/>
      <c r="AW175" s="7"/>
      <c r="AX175" s="7"/>
      <c r="AY175" s="88"/>
      <c r="BB175" s="87"/>
      <c r="BC175" s="7"/>
      <c r="BD175" s="7"/>
      <c r="BE175" s="7"/>
      <c r="BF175" s="7"/>
      <c r="BG175" s="7"/>
      <c r="BH175" s="7"/>
      <c r="BI175" s="7"/>
      <c r="BJ175" s="7"/>
      <c r="BK175" s="7"/>
      <c r="BL175" s="7"/>
      <c r="BM175" s="7"/>
      <c r="BN175" s="7"/>
      <c r="BO175" s="7"/>
      <c r="BP175" s="7"/>
      <c r="BQ175" s="7"/>
      <c r="BR175" s="7"/>
      <c r="BS175" s="7"/>
      <c r="BT175" s="7"/>
      <c r="BU175" s="7"/>
      <c r="BV175" s="7"/>
      <c r="BW175" s="7"/>
      <c r="BX175" s="7"/>
      <c r="BY175" s="7"/>
      <c r="BZ175" s="7"/>
      <c r="CA175" s="7"/>
      <c r="CB175" s="7"/>
      <c r="CC175" s="7"/>
      <c r="CD175" s="7"/>
      <c r="CE175" s="7"/>
      <c r="CF175" s="7"/>
      <c r="CG175" s="7"/>
      <c r="CH175" s="7"/>
      <c r="CI175" s="7"/>
      <c r="CJ175" s="7"/>
      <c r="CK175" s="7"/>
      <c r="CL175" s="7"/>
      <c r="CM175" s="7"/>
      <c r="CN175" s="7"/>
      <c r="CO175" s="7"/>
      <c r="CP175" s="7"/>
      <c r="CQ175" s="7"/>
      <c r="CR175" s="7"/>
      <c r="CS175" s="7"/>
      <c r="CT175" s="7"/>
      <c r="CU175" s="7"/>
      <c r="CV175" s="7"/>
      <c r="CW175" s="7"/>
      <c r="CX175" s="7"/>
      <c r="CY175" s="88"/>
    </row>
    <row r="176" spans="1:103" x14ac:dyDescent="0.35">
      <c r="A176" s="7"/>
      <c r="B176" s="8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  <c r="Z176" s="7"/>
      <c r="AA176" s="7"/>
      <c r="AB176" s="7"/>
      <c r="AC176" s="7"/>
      <c r="AD176" s="7"/>
      <c r="AE176" s="7"/>
      <c r="AF176" s="7"/>
      <c r="AG176" s="7"/>
      <c r="AH176" s="7"/>
      <c r="AI176" s="7"/>
      <c r="AJ176" s="7"/>
      <c r="AK176" s="7"/>
      <c r="AL176" s="7"/>
      <c r="AM176" s="7"/>
      <c r="AN176" s="7"/>
      <c r="AO176" s="7"/>
      <c r="AP176" s="7"/>
      <c r="AQ176" s="7"/>
      <c r="AR176" s="7"/>
      <c r="AS176" s="7"/>
      <c r="AT176" s="7"/>
      <c r="AU176" s="7"/>
      <c r="AV176" s="7"/>
      <c r="AW176" s="7"/>
      <c r="AX176" s="7"/>
      <c r="AY176" s="88"/>
      <c r="BB176" s="87"/>
      <c r="BC176" s="7"/>
      <c r="BD176" s="7"/>
      <c r="BE176" s="7"/>
      <c r="BF176" s="7"/>
      <c r="BG176" s="7"/>
      <c r="BH176" s="7"/>
      <c r="BI176" s="7"/>
      <c r="BJ176" s="7"/>
      <c r="BK176" s="7"/>
      <c r="BL176" s="7"/>
      <c r="BM176" s="7"/>
      <c r="BN176" s="7"/>
      <c r="BO176" s="7"/>
      <c r="BP176" s="7"/>
      <c r="BQ176" s="7"/>
      <c r="BR176" s="7"/>
      <c r="BS176" s="7"/>
      <c r="BT176" s="7"/>
      <c r="BU176" s="7"/>
      <c r="BV176" s="7"/>
      <c r="BW176" s="7"/>
      <c r="BX176" s="7"/>
      <c r="BY176" s="7"/>
      <c r="BZ176" s="7"/>
      <c r="CA176" s="7"/>
      <c r="CB176" s="7"/>
      <c r="CC176" s="7"/>
      <c r="CD176" s="7"/>
      <c r="CE176" s="7"/>
      <c r="CF176" s="7"/>
      <c r="CG176" s="7"/>
      <c r="CH176" s="7"/>
      <c r="CI176" s="7"/>
      <c r="CJ176" s="7"/>
      <c r="CK176" s="7"/>
      <c r="CL176" s="7"/>
      <c r="CM176" s="7"/>
      <c r="CN176" s="7"/>
      <c r="CO176" s="7"/>
      <c r="CP176" s="7"/>
      <c r="CQ176" s="7"/>
      <c r="CR176" s="7"/>
      <c r="CS176" s="7"/>
      <c r="CT176" s="7"/>
      <c r="CU176" s="7"/>
      <c r="CV176" s="7"/>
      <c r="CW176" s="7"/>
      <c r="CX176" s="7"/>
      <c r="CY176" s="88"/>
    </row>
    <row r="177" spans="1:103" x14ac:dyDescent="0.35">
      <c r="A177" s="7"/>
      <c r="B177" s="8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  <c r="Z177" s="7"/>
      <c r="AA177" s="7"/>
      <c r="AB177" s="7"/>
      <c r="AC177" s="7"/>
      <c r="AD177" s="7"/>
      <c r="AE177" s="7"/>
      <c r="AF177" s="7"/>
      <c r="AG177" s="7"/>
      <c r="AH177" s="7"/>
      <c r="AI177" s="7"/>
      <c r="AJ177" s="7"/>
      <c r="AK177" s="7"/>
      <c r="AL177" s="7"/>
      <c r="AM177" s="7"/>
      <c r="AN177" s="7"/>
      <c r="AO177" s="7"/>
      <c r="AP177" s="7"/>
      <c r="AQ177" s="7"/>
      <c r="AR177" s="7"/>
      <c r="AS177" s="7"/>
      <c r="AT177" s="7"/>
      <c r="AU177" s="7"/>
      <c r="AV177" s="7"/>
      <c r="AW177" s="7"/>
      <c r="AX177" s="7"/>
      <c r="AY177" s="88"/>
      <c r="BB177" s="87"/>
      <c r="BC177" s="7"/>
      <c r="BD177" s="7"/>
      <c r="BE177" s="7"/>
      <c r="BF177" s="7"/>
      <c r="BG177" s="7"/>
      <c r="BH177" s="7"/>
      <c r="BI177" s="7"/>
      <c r="BJ177" s="7"/>
      <c r="BK177" s="7"/>
      <c r="BL177" s="7"/>
      <c r="BM177" s="7"/>
      <c r="BN177" s="7"/>
      <c r="BO177" s="7"/>
      <c r="BP177" s="7"/>
      <c r="BQ177" s="7"/>
      <c r="BR177" s="7"/>
      <c r="BS177" s="7"/>
      <c r="BT177" s="7"/>
      <c r="BU177" s="7"/>
      <c r="BV177" s="7"/>
      <c r="BW177" s="7"/>
      <c r="BX177" s="7"/>
      <c r="BY177" s="7"/>
      <c r="BZ177" s="7"/>
      <c r="CA177" s="7"/>
      <c r="CB177" s="7"/>
      <c r="CC177" s="7"/>
      <c r="CD177" s="7"/>
      <c r="CE177" s="7"/>
      <c r="CF177" s="7"/>
      <c r="CG177" s="7"/>
      <c r="CH177" s="7"/>
      <c r="CI177" s="7"/>
      <c r="CJ177" s="7"/>
      <c r="CK177" s="7"/>
      <c r="CL177" s="7"/>
      <c r="CM177" s="7"/>
      <c r="CN177" s="7"/>
      <c r="CO177" s="7"/>
      <c r="CP177" s="7"/>
      <c r="CQ177" s="7"/>
      <c r="CR177" s="7"/>
      <c r="CS177" s="7"/>
      <c r="CT177" s="7"/>
      <c r="CU177" s="7"/>
      <c r="CV177" s="7"/>
      <c r="CW177" s="7"/>
      <c r="CX177" s="7"/>
      <c r="CY177" s="88"/>
    </row>
    <row r="178" spans="1:103" x14ac:dyDescent="0.35">
      <c r="A178" s="7"/>
      <c r="B178" s="87"/>
      <c r="C178" s="7"/>
      <c r="D178" s="7"/>
      <c r="E178" s="7"/>
      <c r="F178" s="7"/>
      <c r="G178" s="7"/>
      <c r="H178" s="7"/>
      <c r="I178" s="7"/>
      <c r="J178" s="7"/>
      <c r="K178" s="7"/>
      <c r="L178" s="7"/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  <c r="Z178" s="7"/>
      <c r="AA178" s="7"/>
      <c r="AB178" s="7"/>
      <c r="AC178" s="7"/>
      <c r="AD178" s="7"/>
      <c r="AE178" s="7"/>
      <c r="AF178" s="7"/>
      <c r="AG178" s="7"/>
      <c r="AH178" s="7"/>
      <c r="AI178" s="7"/>
      <c r="AJ178" s="7"/>
      <c r="AK178" s="7"/>
      <c r="AL178" s="7"/>
      <c r="AM178" s="7"/>
      <c r="AN178" s="7"/>
      <c r="AO178" s="7"/>
      <c r="AP178" s="7"/>
      <c r="AQ178" s="7"/>
      <c r="AR178" s="7"/>
      <c r="AS178" s="7"/>
      <c r="AT178" s="7"/>
      <c r="AU178" s="7"/>
      <c r="AV178" s="7"/>
      <c r="AW178" s="7"/>
      <c r="AX178" s="7"/>
      <c r="AY178" s="88"/>
      <c r="BB178" s="87"/>
      <c r="BC178" s="7"/>
      <c r="BD178" s="7"/>
      <c r="BE178" s="7"/>
      <c r="BF178" s="7"/>
      <c r="BG178" s="7"/>
      <c r="BH178" s="7"/>
      <c r="BI178" s="7"/>
      <c r="BJ178" s="7"/>
      <c r="BK178" s="7"/>
      <c r="BL178" s="7"/>
      <c r="BM178" s="7"/>
      <c r="BN178" s="7"/>
      <c r="BO178" s="7"/>
      <c r="BP178" s="7"/>
      <c r="BQ178" s="7"/>
      <c r="BR178" s="7"/>
      <c r="BS178" s="7"/>
      <c r="BT178" s="7"/>
      <c r="BU178" s="7"/>
      <c r="BV178" s="7"/>
      <c r="BW178" s="7"/>
      <c r="BX178" s="7"/>
      <c r="BY178" s="7"/>
      <c r="BZ178" s="7"/>
      <c r="CA178" s="7"/>
      <c r="CB178" s="7"/>
      <c r="CC178" s="7"/>
      <c r="CD178" s="7"/>
      <c r="CE178" s="7"/>
      <c r="CF178" s="7"/>
      <c r="CG178" s="7"/>
      <c r="CH178" s="7"/>
      <c r="CI178" s="7"/>
      <c r="CJ178" s="7"/>
      <c r="CK178" s="7"/>
      <c r="CL178" s="7"/>
      <c r="CM178" s="7"/>
      <c r="CN178" s="7"/>
      <c r="CO178" s="7"/>
      <c r="CP178" s="7"/>
      <c r="CQ178" s="7"/>
      <c r="CR178" s="7"/>
      <c r="CS178" s="7"/>
      <c r="CT178" s="7"/>
      <c r="CU178" s="7"/>
      <c r="CV178" s="7"/>
      <c r="CW178" s="7"/>
      <c r="CX178" s="7"/>
      <c r="CY178" s="88"/>
    </row>
    <row r="179" spans="1:103" x14ac:dyDescent="0.35">
      <c r="A179" s="81"/>
      <c r="B179" s="8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  <c r="Z179" s="7"/>
      <c r="AA179" s="7"/>
      <c r="AB179" s="7"/>
      <c r="AC179" s="7"/>
      <c r="AD179" s="7"/>
      <c r="AE179" s="7"/>
      <c r="AF179" s="7"/>
      <c r="AG179" s="7"/>
      <c r="AH179" s="7"/>
      <c r="AI179" s="7"/>
      <c r="AJ179" s="7"/>
      <c r="AK179" s="7"/>
      <c r="AL179" s="7"/>
      <c r="AM179" s="7"/>
      <c r="AN179" s="7"/>
      <c r="AO179" s="7"/>
      <c r="AP179" s="7"/>
      <c r="AQ179" s="7"/>
      <c r="AR179" s="7"/>
      <c r="AS179" s="7"/>
      <c r="AT179" s="7"/>
      <c r="AU179" s="7"/>
      <c r="AV179" s="7"/>
      <c r="AW179" s="7"/>
      <c r="AX179" s="7"/>
      <c r="AY179" s="88"/>
      <c r="BB179" s="87"/>
      <c r="BC179" s="7"/>
      <c r="BD179" s="7"/>
      <c r="BE179" s="7"/>
      <c r="BF179" s="7"/>
      <c r="BG179" s="7"/>
      <c r="BH179" s="7"/>
      <c r="BI179" s="7"/>
      <c r="BJ179" s="7"/>
      <c r="BK179" s="7"/>
      <c r="BL179" s="7"/>
      <c r="BM179" s="7"/>
      <c r="BN179" s="7"/>
      <c r="BO179" s="7"/>
      <c r="BP179" s="7"/>
      <c r="BQ179" s="7"/>
      <c r="BR179" s="7"/>
      <c r="BS179" s="7"/>
      <c r="BT179" s="7"/>
      <c r="BU179" s="7"/>
      <c r="BV179" s="7"/>
      <c r="BW179" s="7"/>
      <c r="BX179" s="7"/>
      <c r="BY179" s="7"/>
      <c r="BZ179" s="7"/>
      <c r="CA179" s="7"/>
      <c r="CB179" s="7"/>
      <c r="CC179" s="7"/>
      <c r="CD179" s="7"/>
      <c r="CE179" s="7"/>
      <c r="CF179" s="7"/>
      <c r="CG179" s="7"/>
      <c r="CH179" s="7"/>
      <c r="CI179" s="7"/>
      <c r="CJ179" s="7"/>
      <c r="CK179" s="7"/>
      <c r="CL179" s="7"/>
      <c r="CM179" s="7"/>
      <c r="CN179" s="7"/>
      <c r="CO179" s="7"/>
      <c r="CP179" s="7"/>
      <c r="CQ179" s="7"/>
      <c r="CR179" s="7"/>
      <c r="CS179" s="7"/>
      <c r="CT179" s="7"/>
      <c r="CU179" s="7"/>
      <c r="CV179" s="7"/>
      <c r="CW179" s="7"/>
      <c r="CX179" s="7"/>
      <c r="CY179" s="88"/>
    </row>
    <row r="180" spans="1:103" x14ac:dyDescent="0.35">
      <c r="A180" s="81"/>
      <c r="B180" s="8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  <c r="Z180" s="7"/>
      <c r="AA180" s="7"/>
      <c r="AB180" s="7"/>
      <c r="AC180" s="7"/>
      <c r="AD180" s="7"/>
      <c r="AE180" s="7"/>
      <c r="AF180" s="7"/>
      <c r="AG180" s="7"/>
      <c r="AH180" s="7"/>
      <c r="AI180" s="7"/>
      <c r="AJ180" s="7"/>
      <c r="AK180" s="7"/>
      <c r="AL180" s="7"/>
      <c r="AM180" s="7"/>
      <c r="AN180" s="7"/>
      <c r="AO180" s="7"/>
      <c r="AP180" s="7"/>
      <c r="AQ180" s="7"/>
      <c r="AR180" s="7"/>
      <c r="AS180" s="7"/>
      <c r="AT180" s="7"/>
      <c r="AU180" s="7"/>
      <c r="AV180" s="7"/>
      <c r="AW180" s="7"/>
      <c r="AX180" s="7"/>
      <c r="AY180" s="88"/>
      <c r="BB180" s="87"/>
      <c r="BC180" s="7"/>
      <c r="BD180" s="7"/>
      <c r="BE180" s="7"/>
      <c r="BF180" s="7"/>
      <c r="BG180" s="7"/>
      <c r="BH180" s="7"/>
      <c r="BI180" s="7"/>
      <c r="BJ180" s="7"/>
      <c r="BK180" s="7"/>
      <c r="BL180" s="7"/>
      <c r="BM180" s="7"/>
      <c r="BN180" s="7"/>
      <c r="BO180" s="7"/>
      <c r="BP180" s="7"/>
      <c r="BQ180" s="7"/>
      <c r="BR180" s="7"/>
      <c r="BS180" s="7"/>
      <c r="BT180" s="7"/>
      <c r="BU180" s="7"/>
      <c r="BV180" s="7"/>
      <c r="BW180" s="7"/>
      <c r="BX180" s="7"/>
      <c r="BY180" s="7"/>
      <c r="BZ180" s="7"/>
      <c r="CA180" s="7"/>
      <c r="CB180" s="7"/>
      <c r="CC180" s="7"/>
      <c r="CD180" s="7"/>
      <c r="CE180" s="7"/>
      <c r="CF180" s="7"/>
      <c r="CG180" s="7"/>
      <c r="CH180" s="7"/>
      <c r="CI180" s="7"/>
      <c r="CJ180" s="7"/>
      <c r="CK180" s="7"/>
      <c r="CL180" s="7"/>
      <c r="CM180" s="7"/>
      <c r="CN180" s="7"/>
      <c r="CO180" s="7"/>
      <c r="CP180" s="7"/>
      <c r="CQ180" s="7"/>
      <c r="CR180" s="7"/>
      <c r="CS180" s="7"/>
      <c r="CT180" s="7"/>
      <c r="CU180" s="7"/>
      <c r="CV180" s="7"/>
      <c r="CW180" s="7"/>
      <c r="CX180" s="7"/>
      <c r="CY180" s="88"/>
    </row>
    <row r="181" spans="1:103" x14ac:dyDescent="0.35">
      <c r="A181" s="81"/>
      <c r="B181" s="87"/>
      <c r="C181" s="7"/>
      <c r="D181" s="7"/>
      <c r="E181" s="7"/>
      <c r="F181" s="7"/>
      <c r="G181" s="7"/>
      <c r="H181" s="7"/>
      <c r="I181" s="7"/>
      <c r="J181" s="7"/>
      <c r="K181" s="7"/>
      <c r="L181" s="7"/>
      <c r="M181" s="7"/>
      <c r="N181" s="7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  <c r="Z181" s="7"/>
      <c r="AA181" s="7"/>
      <c r="AB181" s="7"/>
      <c r="AC181" s="7"/>
      <c r="AD181" s="7"/>
      <c r="AE181" s="7"/>
      <c r="AF181" s="7"/>
      <c r="AG181" s="7"/>
      <c r="AH181" s="7"/>
      <c r="AI181" s="7"/>
      <c r="AJ181" s="7"/>
      <c r="AK181" s="7"/>
      <c r="AL181" s="7"/>
      <c r="AM181" s="7"/>
      <c r="AN181" s="7"/>
      <c r="AO181" s="7"/>
      <c r="AP181" s="7"/>
      <c r="AQ181" s="7"/>
      <c r="AR181" s="7"/>
      <c r="AS181" s="7"/>
      <c r="AT181" s="7"/>
      <c r="AU181" s="7"/>
      <c r="AV181" s="7"/>
      <c r="AW181" s="7"/>
      <c r="AX181" s="7"/>
      <c r="AY181" s="88"/>
      <c r="BB181" s="87"/>
      <c r="BC181" s="7"/>
      <c r="BD181" s="7"/>
      <c r="BE181" s="7"/>
      <c r="BF181" s="7"/>
      <c r="BG181" s="7"/>
      <c r="BH181" s="7"/>
      <c r="BI181" s="7"/>
      <c r="BJ181" s="7"/>
      <c r="BK181" s="7"/>
      <c r="BL181" s="7"/>
      <c r="BM181" s="7"/>
      <c r="BN181" s="7"/>
      <c r="BO181" s="7"/>
      <c r="BP181" s="7"/>
      <c r="BQ181" s="7"/>
      <c r="BR181" s="7"/>
      <c r="BS181" s="7"/>
      <c r="BT181" s="7"/>
      <c r="BU181" s="7"/>
      <c r="BV181" s="7"/>
      <c r="BW181" s="7"/>
      <c r="BX181" s="7"/>
      <c r="BY181" s="7"/>
      <c r="BZ181" s="7"/>
      <c r="CA181" s="7"/>
      <c r="CB181" s="7"/>
      <c r="CC181" s="7"/>
      <c r="CD181" s="7"/>
      <c r="CE181" s="7"/>
      <c r="CF181" s="7"/>
      <c r="CG181" s="7"/>
      <c r="CH181" s="7"/>
      <c r="CI181" s="7"/>
      <c r="CJ181" s="7"/>
      <c r="CK181" s="7"/>
      <c r="CL181" s="7"/>
      <c r="CM181" s="7"/>
      <c r="CN181" s="7"/>
      <c r="CO181" s="7"/>
      <c r="CP181" s="7"/>
      <c r="CQ181" s="7"/>
      <c r="CR181" s="7"/>
      <c r="CS181" s="7"/>
      <c r="CT181" s="7"/>
      <c r="CU181" s="7"/>
      <c r="CV181" s="7"/>
      <c r="CW181" s="7"/>
      <c r="CX181" s="7"/>
      <c r="CY181" s="88"/>
    </row>
    <row r="182" spans="1:103" x14ac:dyDescent="0.35">
      <c r="A182" s="81"/>
      <c r="B182" s="87"/>
      <c r="C182" s="7"/>
      <c r="D182" s="7"/>
      <c r="E182" s="7"/>
      <c r="F182" s="7"/>
      <c r="G182" s="7"/>
      <c r="H182" s="7"/>
      <c r="I182" s="7"/>
      <c r="J182" s="7"/>
      <c r="K182" s="7"/>
      <c r="L182" s="7"/>
      <c r="M182" s="7"/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  <c r="Z182" s="7"/>
      <c r="AA182" s="7"/>
      <c r="AB182" s="7"/>
      <c r="AC182" s="7"/>
      <c r="AD182" s="7"/>
      <c r="AE182" s="7"/>
      <c r="AF182" s="7"/>
      <c r="AG182" s="7"/>
      <c r="AH182" s="7"/>
      <c r="AI182" s="7"/>
      <c r="AJ182" s="7"/>
      <c r="AK182" s="7"/>
      <c r="AL182" s="7"/>
      <c r="AM182" s="7"/>
      <c r="AN182" s="7"/>
      <c r="AO182" s="7"/>
      <c r="AP182" s="7"/>
      <c r="AQ182" s="7"/>
      <c r="AR182" s="7"/>
      <c r="AS182" s="7"/>
      <c r="AT182" s="7"/>
      <c r="AU182" s="7"/>
      <c r="AV182" s="7"/>
      <c r="AW182" s="7"/>
      <c r="AX182" s="7"/>
      <c r="AY182" s="88"/>
      <c r="BB182" s="87"/>
      <c r="BC182" s="7"/>
      <c r="BD182" s="7"/>
      <c r="BE182" s="7"/>
      <c r="BF182" s="7"/>
      <c r="BG182" s="7"/>
      <c r="BH182" s="7"/>
      <c r="BI182" s="7"/>
      <c r="BJ182" s="7"/>
      <c r="BK182" s="7"/>
      <c r="BL182" s="7"/>
      <c r="BM182" s="7"/>
      <c r="BN182" s="7"/>
      <c r="BO182" s="7"/>
      <c r="BP182" s="7"/>
      <c r="BQ182" s="7"/>
      <c r="BR182" s="7"/>
      <c r="BS182" s="7"/>
      <c r="BT182" s="7"/>
      <c r="BU182" s="7"/>
      <c r="BV182" s="7"/>
      <c r="BW182" s="7"/>
      <c r="BX182" s="7"/>
      <c r="BY182" s="7"/>
      <c r="BZ182" s="7"/>
      <c r="CA182" s="7"/>
      <c r="CB182" s="7"/>
      <c r="CC182" s="7"/>
      <c r="CD182" s="7"/>
      <c r="CE182" s="7"/>
      <c r="CF182" s="7"/>
      <c r="CG182" s="7"/>
      <c r="CH182" s="7"/>
      <c r="CI182" s="7"/>
      <c r="CJ182" s="7"/>
      <c r="CK182" s="7"/>
      <c r="CL182" s="7"/>
      <c r="CM182" s="7"/>
      <c r="CN182" s="7"/>
      <c r="CO182" s="7"/>
      <c r="CP182" s="7"/>
      <c r="CQ182" s="7"/>
      <c r="CR182" s="7"/>
      <c r="CS182" s="7"/>
      <c r="CT182" s="7"/>
      <c r="CU182" s="7"/>
      <c r="CV182" s="7"/>
      <c r="CW182" s="7"/>
      <c r="CX182" s="7"/>
      <c r="CY182" s="88"/>
    </row>
    <row r="183" spans="1:103" x14ac:dyDescent="0.35">
      <c r="A183" s="81"/>
      <c r="B183" s="87"/>
      <c r="C183" s="7"/>
      <c r="D183" s="7"/>
      <c r="E183" s="7"/>
      <c r="F183" s="7"/>
      <c r="G183" s="7"/>
      <c r="H183" s="7"/>
      <c r="I183" s="7"/>
      <c r="J183" s="7"/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  <c r="Z183" s="7"/>
      <c r="AA183" s="7"/>
      <c r="AB183" s="7"/>
      <c r="AC183" s="7"/>
      <c r="AD183" s="7"/>
      <c r="AE183" s="7"/>
      <c r="AF183" s="7"/>
      <c r="AG183" s="7"/>
      <c r="AH183" s="7"/>
      <c r="AI183" s="7"/>
      <c r="AJ183" s="7"/>
      <c r="AK183" s="7"/>
      <c r="AL183" s="7"/>
      <c r="AM183" s="7"/>
      <c r="AN183" s="7"/>
      <c r="AO183" s="7"/>
      <c r="AP183" s="7"/>
      <c r="AQ183" s="7"/>
      <c r="AR183" s="7"/>
      <c r="AS183" s="7"/>
      <c r="AT183" s="7"/>
      <c r="AU183" s="7"/>
      <c r="AV183" s="7"/>
      <c r="AW183" s="7"/>
      <c r="AX183" s="7"/>
      <c r="AY183" s="88"/>
      <c r="BB183" s="87"/>
      <c r="BC183" s="7"/>
      <c r="BD183" s="7"/>
      <c r="BE183" s="7"/>
      <c r="BF183" s="7"/>
      <c r="BG183" s="7"/>
      <c r="BH183" s="7"/>
      <c r="BI183" s="7"/>
      <c r="BJ183" s="7"/>
      <c r="BK183" s="7"/>
      <c r="BL183" s="7"/>
      <c r="BM183" s="7"/>
      <c r="BN183" s="7"/>
      <c r="BO183" s="7"/>
      <c r="BP183" s="7"/>
      <c r="BQ183" s="7"/>
      <c r="BR183" s="7"/>
      <c r="BS183" s="7"/>
      <c r="BT183" s="7"/>
      <c r="BU183" s="7"/>
      <c r="BV183" s="7"/>
      <c r="BW183" s="7"/>
      <c r="BX183" s="7"/>
      <c r="BY183" s="7"/>
      <c r="BZ183" s="7"/>
      <c r="CA183" s="7"/>
      <c r="CB183" s="7"/>
      <c r="CC183" s="7"/>
      <c r="CD183" s="7"/>
      <c r="CE183" s="7"/>
      <c r="CF183" s="7"/>
      <c r="CG183" s="7"/>
      <c r="CH183" s="7"/>
      <c r="CI183" s="7"/>
      <c r="CJ183" s="7"/>
      <c r="CK183" s="7"/>
      <c r="CL183" s="7"/>
      <c r="CM183" s="7"/>
      <c r="CN183" s="7"/>
      <c r="CO183" s="7"/>
      <c r="CP183" s="7"/>
      <c r="CQ183" s="7"/>
      <c r="CR183" s="7"/>
      <c r="CS183" s="7"/>
      <c r="CT183" s="7"/>
      <c r="CU183" s="7"/>
      <c r="CV183" s="7"/>
      <c r="CW183" s="7"/>
      <c r="CX183" s="7"/>
      <c r="CY183" s="88"/>
    </row>
    <row r="184" spans="1:103" x14ac:dyDescent="0.35">
      <c r="A184" s="81"/>
      <c r="B184" s="87"/>
      <c r="C184" s="7"/>
      <c r="D184" s="7"/>
      <c r="E184" s="7"/>
      <c r="F184" s="7"/>
      <c r="G184" s="7"/>
      <c r="H184" s="7"/>
      <c r="I184" s="7"/>
      <c r="J184" s="7"/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  <c r="Z184" s="7"/>
      <c r="AA184" s="7"/>
      <c r="AB184" s="7"/>
      <c r="AC184" s="7"/>
      <c r="AD184" s="7"/>
      <c r="AE184" s="7"/>
      <c r="AF184" s="7"/>
      <c r="AG184" s="7"/>
      <c r="AH184" s="7"/>
      <c r="AI184" s="7"/>
      <c r="AJ184" s="7"/>
      <c r="AK184" s="7"/>
      <c r="AL184" s="7"/>
      <c r="AM184" s="7"/>
      <c r="AN184" s="7"/>
      <c r="AO184" s="7"/>
      <c r="AP184" s="7"/>
      <c r="AQ184" s="7"/>
      <c r="AR184" s="7"/>
      <c r="AS184" s="7"/>
      <c r="AT184" s="7"/>
      <c r="AU184" s="7"/>
      <c r="AV184" s="7"/>
      <c r="AW184" s="7"/>
      <c r="AX184" s="7"/>
      <c r="AY184" s="88"/>
      <c r="BB184" s="87"/>
      <c r="BC184" s="7"/>
      <c r="BD184" s="7"/>
      <c r="BE184" s="7"/>
      <c r="BF184" s="7"/>
      <c r="BG184" s="7"/>
      <c r="BH184" s="7"/>
      <c r="BI184" s="7"/>
      <c r="BJ184" s="7"/>
      <c r="BK184" s="7"/>
      <c r="BL184" s="7"/>
      <c r="BM184" s="7"/>
      <c r="BN184" s="7"/>
      <c r="BO184" s="7"/>
      <c r="BP184" s="7"/>
      <c r="BQ184" s="7"/>
      <c r="BR184" s="7"/>
      <c r="BS184" s="7"/>
      <c r="BT184" s="7"/>
      <c r="BU184" s="7"/>
      <c r="BV184" s="7"/>
      <c r="BW184" s="7"/>
      <c r="BX184" s="7"/>
      <c r="BY184" s="7"/>
      <c r="BZ184" s="7"/>
      <c r="CA184" s="7"/>
      <c r="CB184" s="7"/>
      <c r="CC184" s="7"/>
      <c r="CD184" s="7"/>
      <c r="CE184" s="7"/>
      <c r="CF184" s="7"/>
      <c r="CG184" s="7"/>
      <c r="CH184" s="7"/>
      <c r="CI184" s="7"/>
      <c r="CJ184" s="7"/>
      <c r="CK184" s="7"/>
      <c r="CL184" s="7"/>
      <c r="CM184" s="7"/>
      <c r="CN184" s="7"/>
      <c r="CO184" s="7"/>
      <c r="CP184" s="7"/>
      <c r="CQ184" s="7"/>
      <c r="CR184" s="7"/>
      <c r="CS184" s="7"/>
      <c r="CT184" s="7"/>
      <c r="CU184" s="7"/>
      <c r="CV184" s="7"/>
      <c r="CW184" s="7"/>
      <c r="CX184" s="7"/>
      <c r="CY184" s="88"/>
    </row>
    <row r="185" spans="1:103" x14ac:dyDescent="0.35">
      <c r="A185" s="81"/>
      <c r="B185" s="87"/>
      <c r="C185" s="7"/>
      <c r="D185" s="7"/>
      <c r="E185" s="7"/>
      <c r="F185" s="7"/>
      <c r="G185" s="7"/>
      <c r="H185" s="7"/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  <c r="Z185" s="7"/>
      <c r="AA185" s="7"/>
      <c r="AB185" s="7"/>
      <c r="AC185" s="7"/>
      <c r="AD185" s="7"/>
      <c r="AE185" s="7"/>
      <c r="AF185" s="7"/>
      <c r="AG185" s="7"/>
      <c r="AH185" s="7"/>
      <c r="AI185" s="7"/>
      <c r="AJ185" s="7"/>
      <c r="AK185" s="7"/>
      <c r="AL185" s="7"/>
      <c r="AM185" s="7"/>
      <c r="AN185" s="7"/>
      <c r="AO185" s="7"/>
      <c r="AP185" s="7"/>
      <c r="AQ185" s="7"/>
      <c r="AR185" s="7"/>
      <c r="AS185" s="7"/>
      <c r="AT185" s="7"/>
      <c r="AU185" s="7"/>
      <c r="AV185" s="7"/>
      <c r="AW185" s="7"/>
      <c r="AX185" s="7"/>
      <c r="AY185" s="88"/>
      <c r="BB185" s="87"/>
      <c r="BC185" s="7"/>
      <c r="BD185" s="7"/>
      <c r="BE185" s="7"/>
      <c r="BF185" s="7"/>
      <c r="BG185" s="7"/>
      <c r="BH185" s="7"/>
      <c r="BI185" s="7"/>
      <c r="BJ185" s="7"/>
      <c r="BK185" s="7"/>
      <c r="BL185" s="7"/>
      <c r="BM185" s="7"/>
      <c r="BN185" s="7"/>
      <c r="BO185" s="7"/>
      <c r="BP185" s="7"/>
      <c r="BQ185" s="7"/>
      <c r="BR185" s="7"/>
      <c r="BS185" s="7"/>
      <c r="BT185" s="7"/>
      <c r="BU185" s="7"/>
      <c r="BV185" s="7"/>
      <c r="BW185" s="7"/>
      <c r="BX185" s="7"/>
      <c r="BY185" s="7"/>
      <c r="BZ185" s="7"/>
      <c r="CA185" s="7"/>
      <c r="CB185" s="7"/>
      <c r="CC185" s="7"/>
      <c r="CD185" s="7"/>
      <c r="CE185" s="7"/>
      <c r="CF185" s="7"/>
      <c r="CG185" s="7"/>
      <c r="CH185" s="7"/>
      <c r="CI185" s="7"/>
      <c r="CJ185" s="7"/>
      <c r="CK185" s="7"/>
      <c r="CL185" s="7"/>
      <c r="CM185" s="7"/>
      <c r="CN185" s="7"/>
      <c r="CO185" s="7"/>
      <c r="CP185" s="7"/>
      <c r="CQ185" s="7"/>
      <c r="CR185" s="7"/>
      <c r="CS185" s="7"/>
      <c r="CT185" s="7"/>
      <c r="CU185" s="7"/>
      <c r="CV185" s="7"/>
      <c r="CW185" s="7"/>
      <c r="CX185" s="7"/>
      <c r="CY185" s="88"/>
    </row>
    <row r="186" spans="1:103" x14ac:dyDescent="0.35">
      <c r="A186" s="81"/>
      <c r="B186" s="87"/>
      <c r="C186" s="7"/>
      <c r="D186" s="7"/>
      <c r="E186" s="7"/>
      <c r="F186" s="7"/>
      <c r="G186" s="7"/>
      <c r="H186" s="7"/>
      <c r="I186" s="7"/>
      <c r="J186" s="7"/>
      <c r="K186" s="7"/>
      <c r="L186" s="7"/>
      <c r="M186" s="7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  <c r="Z186" s="7"/>
      <c r="AA186" s="7"/>
      <c r="AB186" s="7"/>
      <c r="AC186" s="7"/>
      <c r="AD186" s="7"/>
      <c r="AE186" s="7"/>
      <c r="AF186" s="7"/>
      <c r="AG186" s="7"/>
      <c r="AH186" s="7"/>
      <c r="AI186" s="7"/>
      <c r="AJ186" s="7"/>
      <c r="AK186" s="7"/>
      <c r="AL186" s="7"/>
      <c r="AM186" s="7"/>
      <c r="AN186" s="7"/>
      <c r="AO186" s="7"/>
      <c r="AP186" s="7"/>
      <c r="AQ186" s="7"/>
      <c r="AR186" s="7"/>
      <c r="AS186" s="7"/>
      <c r="AT186" s="7"/>
      <c r="AU186" s="7"/>
      <c r="AV186" s="7"/>
      <c r="AW186" s="7"/>
      <c r="AX186" s="7"/>
      <c r="AY186" s="88"/>
      <c r="BB186" s="87"/>
      <c r="BC186" s="7"/>
      <c r="BD186" s="7"/>
      <c r="BE186" s="7"/>
      <c r="BF186" s="7"/>
      <c r="BG186" s="7"/>
      <c r="BH186" s="7"/>
      <c r="BI186" s="7"/>
      <c r="BJ186" s="7"/>
      <c r="BK186" s="7"/>
      <c r="BL186" s="7"/>
      <c r="BM186" s="7"/>
      <c r="BN186" s="7"/>
      <c r="BO186" s="7"/>
      <c r="BP186" s="7"/>
      <c r="BQ186" s="7"/>
      <c r="BR186" s="7"/>
      <c r="BS186" s="7"/>
      <c r="BT186" s="7"/>
      <c r="BU186" s="7"/>
      <c r="BV186" s="7"/>
      <c r="BW186" s="7"/>
      <c r="BX186" s="7"/>
      <c r="BY186" s="7"/>
      <c r="BZ186" s="7"/>
      <c r="CA186" s="7"/>
      <c r="CB186" s="7"/>
      <c r="CC186" s="7"/>
      <c r="CD186" s="7"/>
      <c r="CE186" s="7"/>
      <c r="CF186" s="7"/>
      <c r="CG186" s="7"/>
      <c r="CH186" s="7"/>
      <c r="CI186" s="7"/>
      <c r="CJ186" s="7"/>
      <c r="CK186" s="7"/>
      <c r="CL186" s="7"/>
      <c r="CM186" s="7"/>
      <c r="CN186" s="7"/>
      <c r="CO186" s="7"/>
      <c r="CP186" s="7"/>
      <c r="CQ186" s="7"/>
      <c r="CR186" s="7"/>
      <c r="CS186" s="7"/>
      <c r="CT186" s="7"/>
      <c r="CU186" s="7"/>
      <c r="CV186" s="7"/>
      <c r="CW186" s="7"/>
      <c r="CX186" s="7"/>
      <c r="CY186" s="88"/>
    </row>
    <row r="187" spans="1:103" x14ac:dyDescent="0.35">
      <c r="A187" s="81"/>
      <c r="B187" s="87"/>
      <c r="C187" s="7"/>
      <c r="D187" s="7"/>
      <c r="E187" s="7"/>
      <c r="F187" s="7"/>
      <c r="G187" s="7"/>
      <c r="H187" s="7"/>
      <c r="I187" s="7"/>
      <c r="J187" s="7"/>
      <c r="K187" s="7"/>
      <c r="L187" s="7"/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  <c r="Z187" s="7"/>
      <c r="AA187" s="7"/>
      <c r="AB187" s="7"/>
      <c r="AC187" s="7"/>
      <c r="AD187" s="7"/>
      <c r="AE187" s="7"/>
      <c r="AF187" s="7"/>
      <c r="AG187" s="7"/>
      <c r="AH187" s="7"/>
      <c r="AI187" s="7"/>
      <c r="AJ187" s="7"/>
      <c r="AK187" s="7"/>
      <c r="AL187" s="7"/>
      <c r="AM187" s="7"/>
      <c r="AN187" s="7"/>
      <c r="AO187" s="7"/>
      <c r="AP187" s="7"/>
      <c r="AQ187" s="7"/>
      <c r="AR187" s="7"/>
      <c r="AS187" s="7"/>
      <c r="AT187" s="7"/>
      <c r="AU187" s="7"/>
      <c r="AV187" s="7"/>
      <c r="AW187" s="7"/>
      <c r="AX187" s="7"/>
      <c r="AY187" s="88"/>
      <c r="BB187" s="87"/>
      <c r="BC187" s="7"/>
      <c r="BD187" s="7"/>
      <c r="BE187" s="7"/>
      <c r="BF187" s="7"/>
      <c r="BG187" s="7"/>
      <c r="BH187" s="7"/>
      <c r="BI187" s="7"/>
      <c r="BJ187" s="7"/>
      <c r="BK187" s="7"/>
      <c r="BL187" s="7"/>
      <c r="BM187" s="7"/>
      <c r="BN187" s="7"/>
      <c r="BO187" s="7"/>
      <c r="BP187" s="7"/>
      <c r="BQ187" s="7"/>
      <c r="BR187" s="7"/>
      <c r="BS187" s="7"/>
      <c r="BT187" s="7"/>
      <c r="BU187" s="7"/>
      <c r="BV187" s="7"/>
      <c r="BW187" s="7"/>
      <c r="BX187" s="7"/>
      <c r="BY187" s="7"/>
      <c r="BZ187" s="7"/>
      <c r="CA187" s="7"/>
      <c r="CB187" s="7"/>
      <c r="CC187" s="7"/>
      <c r="CD187" s="7"/>
      <c r="CE187" s="7"/>
      <c r="CF187" s="7"/>
      <c r="CG187" s="7"/>
      <c r="CH187" s="7"/>
      <c r="CI187" s="7"/>
      <c r="CJ187" s="7"/>
      <c r="CK187" s="7"/>
      <c r="CL187" s="7"/>
      <c r="CM187" s="7"/>
      <c r="CN187" s="7"/>
      <c r="CO187" s="7"/>
      <c r="CP187" s="7"/>
      <c r="CQ187" s="7"/>
      <c r="CR187" s="7"/>
      <c r="CS187" s="7"/>
      <c r="CT187" s="7"/>
      <c r="CU187" s="7"/>
      <c r="CV187" s="7"/>
      <c r="CW187" s="7"/>
      <c r="CX187" s="7"/>
      <c r="CY187" s="88"/>
    </row>
    <row r="188" spans="1:103" x14ac:dyDescent="0.35">
      <c r="A188" s="81"/>
      <c r="B188" s="87"/>
      <c r="C188" s="7"/>
      <c r="D188" s="7"/>
      <c r="E188" s="7"/>
      <c r="F188" s="7"/>
      <c r="G188" s="7"/>
      <c r="H188" s="7"/>
      <c r="I188" s="7"/>
      <c r="J188" s="7"/>
      <c r="K188" s="7"/>
      <c r="L188" s="7"/>
      <c r="M188" s="7"/>
      <c r="N188" s="7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  <c r="Z188" s="7"/>
      <c r="AA188" s="7"/>
      <c r="AB188" s="7"/>
      <c r="AC188" s="7"/>
      <c r="AD188" s="7"/>
      <c r="AE188" s="7"/>
      <c r="AF188" s="7"/>
      <c r="AG188" s="7"/>
      <c r="AH188" s="7"/>
      <c r="AI188" s="7"/>
      <c r="AJ188" s="7"/>
      <c r="AK188" s="7"/>
      <c r="AL188" s="7"/>
      <c r="AM188" s="7"/>
      <c r="AN188" s="7"/>
      <c r="AO188" s="7"/>
      <c r="AP188" s="7"/>
      <c r="AQ188" s="7"/>
      <c r="AR188" s="7"/>
      <c r="AS188" s="7"/>
      <c r="AT188" s="7"/>
      <c r="AU188" s="7"/>
      <c r="AV188" s="7"/>
      <c r="AW188" s="7"/>
      <c r="AX188" s="7"/>
      <c r="AY188" s="88"/>
      <c r="BB188" s="87"/>
      <c r="BC188" s="7"/>
      <c r="BD188" s="7"/>
      <c r="BE188" s="7"/>
      <c r="BF188" s="7"/>
      <c r="BG188" s="7"/>
      <c r="BH188" s="7"/>
      <c r="BI188" s="7"/>
      <c r="BJ188" s="7"/>
      <c r="BK188" s="7"/>
      <c r="BL188" s="7"/>
      <c r="BM188" s="7"/>
      <c r="BN188" s="7"/>
      <c r="BO188" s="7"/>
      <c r="BP188" s="7"/>
      <c r="BQ188" s="7"/>
      <c r="BR188" s="7"/>
      <c r="BS188" s="7"/>
      <c r="BT188" s="7"/>
      <c r="BU188" s="7"/>
      <c r="BV188" s="7"/>
      <c r="BW188" s="7"/>
      <c r="BX188" s="7"/>
      <c r="BY188" s="7"/>
      <c r="BZ188" s="7"/>
      <c r="CA188" s="7"/>
      <c r="CB188" s="7"/>
      <c r="CC188" s="7"/>
      <c r="CD188" s="7"/>
      <c r="CE188" s="7"/>
      <c r="CF188" s="7"/>
      <c r="CG188" s="7"/>
      <c r="CH188" s="7"/>
      <c r="CI188" s="7"/>
      <c r="CJ188" s="7"/>
      <c r="CK188" s="7"/>
      <c r="CL188" s="7"/>
      <c r="CM188" s="7"/>
      <c r="CN188" s="7"/>
      <c r="CO188" s="7"/>
      <c r="CP188" s="7"/>
      <c r="CQ188" s="7"/>
      <c r="CR188" s="7"/>
      <c r="CS188" s="7"/>
      <c r="CT188" s="7"/>
      <c r="CU188" s="7"/>
      <c r="CV188" s="7"/>
      <c r="CW188" s="7"/>
      <c r="CX188" s="7"/>
      <c r="CY188" s="88"/>
    </row>
    <row r="189" spans="1:103" x14ac:dyDescent="0.35">
      <c r="A189" s="81"/>
      <c r="B189" s="87"/>
      <c r="C189" s="7"/>
      <c r="D189" s="7"/>
      <c r="E189" s="7"/>
      <c r="F189" s="7"/>
      <c r="G189" s="7"/>
      <c r="H189" s="7"/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  <c r="Z189" s="7"/>
      <c r="AA189" s="7"/>
      <c r="AB189" s="7"/>
      <c r="AC189" s="7"/>
      <c r="AD189" s="7"/>
      <c r="AE189" s="7"/>
      <c r="AF189" s="7"/>
      <c r="AG189" s="7"/>
      <c r="AH189" s="7"/>
      <c r="AI189" s="7"/>
      <c r="AJ189" s="7"/>
      <c r="AK189" s="7"/>
      <c r="AL189" s="7"/>
      <c r="AM189" s="7"/>
      <c r="AN189" s="7"/>
      <c r="AO189" s="7"/>
      <c r="AP189" s="7"/>
      <c r="AQ189" s="7"/>
      <c r="AR189" s="7"/>
      <c r="AS189" s="7"/>
      <c r="AT189" s="7"/>
      <c r="AU189" s="7"/>
      <c r="AV189" s="7"/>
      <c r="AW189" s="7"/>
      <c r="AX189" s="7"/>
      <c r="AY189" s="88"/>
      <c r="BB189" s="87"/>
      <c r="BC189" s="7"/>
      <c r="BD189" s="7"/>
      <c r="BE189" s="7"/>
      <c r="BF189" s="7"/>
      <c r="BG189" s="7"/>
      <c r="BH189" s="7"/>
      <c r="BI189" s="7"/>
      <c r="BJ189" s="7"/>
      <c r="BK189" s="7"/>
      <c r="BL189" s="7"/>
      <c r="BM189" s="7"/>
      <c r="BN189" s="7"/>
      <c r="BO189" s="7"/>
      <c r="BP189" s="7"/>
      <c r="BQ189" s="7"/>
      <c r="BR189" s="7"/>
      <c r="BS189" s="7"/>
      <c r="BT189" s="7"/>
      <c r="BU189" s="7"/>
      <c r="BV189" s="7"/>
      <c r="BW189" s="7"/>
      <c r="BX189" s="7"/>
      <c r="BY189" s="7"/>
      <c r="BZ189" s="7"/>
      <c r="CA189" s="7"/>
      <c r="CB189" s="7"/>
      <c r="CC189" s="7"/>
      <c r="CD189" s="7"/>
      <c r="CE189" s="7"/>
      <c r="CF189" s="7"/>
      <c r="CG189" s="7"/>
      <c r="CH189" s="7"/>
      <c r="CI189" s="7"/>
      <c r="CJ189" s="7"/>
      <c r="CK189" s="7"/>
      <c r="CL189" s="7"/>
      <c r="CM189" s="7"/>
      <c r="CN189" s="7"/>
      <c r="CO189" s="7"/>
      <c r="CP189" s="7"/>
      <c r="CQ189" s="7"/>
      <c r="CR189" s="7"/>
      <c r="CS189" s="7"/>
      <c r="CT189" s="7"/>
      <c r="CU189" s="7"/>
      <c r="CV189" s="7"/>
      <c r="CW189" s="7"/>
      <c r="CX189" s="7"/>
      <c r="CY189" s="88"/>
    </row>
    <row r="190" spans="1:103" x14ac:dyDescent="0.35">
      <c r="A190" s="81"/>
      <c r="B190" s="87"/>
      <c r="C190" s="7"/>
      <c r="D190" s="7"/>
      <c r="E190" s="7"/>
      <c r="F190" s="7"/>
      <c r="G190" s="7"/>
      <c r="H190" s="7"/>
      <c r="I190" s="7"/>
      <c r="J190" s="7"/>
      <c r="K190" s="7"/>
      <c r="L190" s="7"/>
      <c r="M190" s="7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  <c r="Z190" s="7"/>
      <c r="AA190" s="7"/>
      <c r="AB190" s="7"/>
      <c r="AC190" s="7"/>
      <c r="AD190" s="7"/>
      <c r="AE190" s="7"/>
      <c r="AF190" s="7"/>
      <c r="AG190" s="7"/>
      <c r="AH190" s="7"/>
      <c r="AI190" s="7"/>
      <c r="AJ190" s="7"/>
      <c r="AK190" s="7"/>
      <c r="AL190" s="7"/>
      <c r="AM190" s="7"/>
      <c r="AN190" s="7"/>
      <c r="AO190" s="7"/>
      <c r="AP190" s="7"/>
      <c r="AQ190" s="7"/>
      <c r="AR190" s="7"/>
      <c r="AS190" s="7"/>
      <c r="AT190" s="7"/>
      <c r="AU190" s="7"/>
      <c r="AV190" s="7"/>
      <c r="AW190" s="7"/>
      <c r="AX190" s="7"/>
      <c r="AY190" s="88"/>
      <c r="BB190" s="87"/>
      <c r="BC190" s="7"/>
      <c r="BD190" s="7"/>
      <c r="BE190" s="7"/>
      <c r="BF190" s="7"/>
      <c r="BG190" s="7"/>
      <c r="BH190" s="7"/>
      <c r="BI190" s="7"/>
      <c r="BJ190" s="7"/>
      <c r="BK190" s="7"/>
      <c r="BL190" s="7"/>
      <c r="BM190" s="7"/>
      <c r="BN190" s="7"/>
      <c r="BO190" s="7"/>
      <c r="BP190" s="7"/>
      <c r="BQ190" s="7"/>
      <c r="BR190" s="7"/>
      <c r="BS190" s="7"/>
      <c r="BT190" s="7"/>
      <c r="BU190" s="7"/>
      <c r="BV190" s="7"/>
      <c r="BW190" s="7"/>
      <c r="BX190" s="7"/>
      <c r="BY190" s="7"/>
      <c r="BZ190" s="7"/>
      <c r="CA190" s="7"/>
      <c r="CB190" s="7"/>
      <c r="CC190" s="7"/>
      <c r="CD190" s="7"/>
      <c r="CE190" s="7"/>
      <c r="CF190" s="7"/>
      <c r="CG190" s="7"/>
      <c r="CH190" s="7"/>
      <c r="CI190" s="7"/>
      <c r="CJ190" s="7"/>
      <c r="CK190" s="7"/>
      <c r="CL190" s="7"/>
      <c r="CM190" s="7"/>
      <c r="CN190" s="7"/>
      <c r="CO190" s="7"/>
      <c r="CP190" s="7"/>
      <c r="CQ190" s="7"/>
      <c r="CR190" s="7"/>
      <c r="CS190" s="7"/>
      <c r="CT190" s="7"/>
      <c r="CU190" s="7"/>
      <c r="CV190" s="7"/>
      <c r="CW190" s="7"/>
      <c r="CX190" s="7"/>
      <c r="CY190" s="88"/>
    </row>
    <row r="191" spans="1:103" x14ac:dyDescent="0.35">
      <c r="A191" s="81"/>
      <c r="B191" s="87"/>
      <c r="C191" s="7"/>
      <c r="D191" s="7"/>
      <c r="E191" s="7"/>
      <c r="F191" s="7"/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  <c r="Z191" s="7"/>
      <c r="AA191" s="7"/>
      <c r="AB191" s="7"/>
      <c r="AC191" s="7"/>
      <c r="AD191" s="7"/>
      <c r="AE191" s="7"/>
      <c r="AF191" s="7"/>
      <c r="AG191" s="7"/>
      <c r="AH191" s="7"/>
      <c r="AI191" s="7"/>
      <c r="AJ191" s="7"/>
      <c r="AK191" s="7"/>
      <c r="AL191" s="7"/>
      <c r="AM191" s="7"/>
      <c r="AN191" s="7"/>
      <c r="AO191" s="7"/>
      <c r="AP191" s="7"/>
      <c r="AQ191" s="7"/>
      <c r="AR191" s="7"/>
      <c r="AS191" s="7"/>
      <c r="AT191" s="7"/>
      <c r="AU191" s="7"/>
      <c r="AV191" s="7"/>
      <c r="AW191" s="7"/>
      <c r="AX191" s="7"/>
      <c r="AY191" s="88"/>
      <c r="BB191" s="87"/>
      <c r="BC191" s="7"/>
      <c r="BD191" s="7"/>
      <c r="BE191" s="7"/>
      <c r="BF191" s="7"/>
      <c r="BG191" s="7"/>
      <c r="BH191" s="7"/>
      <c r="BI191" s="7"/>
      <c r="BJ191" s="7"/>
      <c r="BK191" s="7"/>
      <c r="BL191" s="7"/>
      <c r="BM191" s="7"/>
      <c r="BN191" s="7"/>
      <c r="BO191" s="7"/>
      <c r="BP191" s="7"/>
      <c r="BQ191" s="7"/>
      <c r="BR191" s="7"/>
      <c r="BS191" s="7"/>
      <c r="BT191" s="7"/>
      <c r="BU191" s="7"/>
      <c r="BV191" s="7"/>
      <c r="BW191" s="7"/>
      <c r="BX191" s="7"/>
      <c r="BY191" s="7"/>
      <c r="BZ191" s="7"/>
      <c r="CA191" s="7"/>
      <c r="CB191" s="7"/>
      <c r="CC191" s="7"/>
      <c r="CD191" s="7"/>
      <c r="CE191" s="7"/>
      <c r="CF191" s="7"/>
      <c r="CG191" s="7"/>
      <c r="CH191" s="7"/>
      <c r="CI191" s="7"/>
      <c r="CJ191" s="7"/>
      <c r="CK191" s="7"/>
      <c r="CL191" s="7"/>
      <c r="CM191" s="7"/>
      <c r="CN191" s="7"/>
      <c r="CO191" s="7"/>
      <c r="CP191" s="7"/>
      <c r="CQ191" s="7"/>
      <c r="CR191" s="7"/>
      <c r="CS191" s="7"/>
      <c r="CT191" s="7"/>
      <c r="CU191" s="7"/>
      <c r="CV191" s="7"/>
      <c r="CW191" s="7"/>
      <c r="CX191" s="7"/>
      <c r="CY191" s="88"/>
    </row>
    <row r="192" spans="1:103" x14ac:dyDescent="0.35">
      <c r="A192" s="81"/>
      <c r="B192" s="87"/>
      <c r="C192" s="7"/>
      <c r="D192" s="7"/>
      <c r="E192" s="7"/>
      <c r="F192" s="7"/>
      <c r="G192" s="7"/>
      <c r="H192" s="7"/>
      <c r="I192" s="7"/>
      <c r="J192" s="7"/>
      <c r="K192" s="7"/>
      <c r="L192" s="7"/>
      <c r="M192" s="7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  <c r="Z192" s="7"/>
      <c r="AA192" s="7"/>
      <c r="AB192" s="7"/>
      <c r="AC192" s="7"/>
      <c r="AD192" s="7"/>
      <c r="AE192" s="7"/>
      <c r="AF192" s="7"/>
      <c r="AG192" s="7"/>
      <c r="AH192" s="7"/>
      <c r="AI192" s="7"/>
      <c r="AJ192" s="7"/>
      <c r="AK192" s="7"/>
      <c r="AL192" s="7"/>
      <c r="AM192" s="7"/>
      <c r="AN192" s="7"/>
      <c r="AO192" s="7"/>
      <c r="AP192" s="7"/>
      <c r="AQ192" s="7"/>
      <c r="AR192" s="7"/>
      <c r="AS192" s="7"/>
      <c r="AT192" s="7"/>
      <c r="AU192" s="7"/>
      <c r="AV192" s="7"/>
      <c r="AW192" s="7"/>
      <c r="AX192" s="7"/>
      <c r="AY192" s="88"/>
      <c r="BB192" s="87"/>
      <c r="BC192" s="7"/>
      <c r="BD192" s="7"/>
      <c r="BE192" s="7"/>
      <c r="BF192" s="7"/>
      <c r="BG192" s="7"/>
      <c r="BH192" s="7"/>
      <c r="BI192" s="7"/>
      <c r="BJ192" s="7"/>
      <c r="BK192" s="7"/>
      <c r="BL192" s="7"/>
      <c r="BM192" s="7"/>
      <c r="BN192" s="7"/>
      <c r="BO192" s="7"/>
      <c r="BP192" s="7"/>
      <c r="BQ192" s="7"/>
      <c r="BR192" s="7"/>
      <c r="BS192" s="7"/>
      <c r="BT192" s="7"/>
      <c r="BU192" s="7"/>
      <c r="BV192" s="7"/>
      <c r="BW192" s="7"/>
      <c r="BX192" s="7"/>
      <c r="BY192" s="7"/>
      <c r="BZ192" s="7"/>
      <c r="CA192" s="7"/>
      <c r="CB192" s="7"/>
      <c r="CC192" s="7"/>
      <c r="CD192" s="7"/>
      <c r="CE192" s="7"/>
      <c r="CF192" s="7"/>
      <c r="CG192" s="7"/>
      <c r="CH192" s="7"/>
      <c r="CI192" s="7"/>
      <c r="CJ192" s="7"/>
      <c r="CK192" s="7"/>
      <c r="CL192" s="7"/>
      <c r="CM192" s="7"/>
      <c r="CN192" s="7"/>
      <c r="CO192" s="7"/>
      <c r="CP192" s="7"/>
      <c r="CQ192" s="7"/>
      <c r="CR192" s="7"/>
      <c r="CS192" s="7"/>
      <c r="CT192" s="7"/>
      <c r="CU192" s="7"/>
      <c r="CV192" s="7"/>
      <c r="CW192" s="7"/>
      <c r="CX192" s="7"/>
      <c r="CY192" s="88"/>
    </row>
    <row r="193" spans="1:103" x14ac:dyDescent="0.35">
      <c r="A193" s="81"/>
      <c r="B193" s="87"/>
      <c r="C193" s="7"/>
      <c r="D193" s="7"/>
      <c r="E193" s="7"/>
      <c r="F193" s="7"/>
      <c r="G193" s="7"/>
      <c r="H193" s="7"/>
      <c r="I193" s="7"/>
      <c r="J193" s="7"/>
      <c r="K193" s="7"/>
      <c r="L193" s="7"/>
      <c r="M193" s="7"/>
      <c r="N193" s="7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  <c r="Z193" s="7"/>
      <c r="AA193" s="7"/>
      <c r="AB193" s="7"/>
      <c r="AC193" s="7"/>
      <c r="AD193" s="7"/>
      <c r="AE193" s="7"/>
      <c r="AF193" s="7"/>
      <c r="AG193" s="7"/>
      <c r="AH193" s="7"/>
      <c r="AI193" s="7"/>
      <c r="AJ193" s="7"/>
      <c r="AK193" s="7"/>
      <c r="AL193" s="7"/>
      <c r="AM193" s="7"/>
      <c r="AN193" s="7"/>
      <c r="AO193" s="7"/>
      <c r="AP193" s="7"/>
      <c r="AQ193" s="7"/>
      <c r="AR193" s="7"/>
      <c r="AS193" s="7"/>
      <c r="AT193" s="7"/>
      <c r="AU193" s="7"/>
      <c r="AV193" s="7"/>
      <c r="AW193" s="7"/>
      <c r="AX193" s="7"/>
      <c r="AY193" s="88"/>
      <c r="BB193" s="87"/>
      <c r="BC193" s="7"/>
      <c r="BD193" s="7"/>
      <c r="BE193" s="7"/>
      <c r="BF193" s="7"/>
      <c r="BG193" s="7"/>
      <c r="BH193" s="7"/>
      <c r="BI193" s="7"/>
      <c r="BJ193" s="7"/>
      <c r="BK193" s="7"/>
      <c r="BL193" s="7"/>
      <c r="BM193" s="7"/>
      <c r="BN193" s="7"/>
      <c r="BO193" s="7"/>
      <c r="BP193" s="7"/>
      <c r="BQ193" s="7"/>
      <c r="BR193" s="7"/>
      <c r="BS193" s="7"/>
      <c r="BT193" s="7"/>
      <c r="BU193" s="7"/>
      <c r="BV193" s="7"/>
      <c r="BW193" s="7"/>
      <c r="BX193" s="7"/>
      <c r="BY193" s="7"/>
      <c r="BZ193" s="7"/>
      <c r="CA193" s="7"/>
      <c r="CB193" s="7"/>
      <c r="CC193" s="7"/>
      <c r="CD193" s="7"/>
      <c r="CE193" s="7"/>
      <c r="CF193" s="7"/>
      <c r="CG193" s="7"/>
      <c r="CH193" s="7"/>
      <c r="CI193" s="7"/>
      <c r="CJ193" s="7"/>
      <c r="CK193" s="7"/>
      <c r="CL193" s="7"/>
      <c r="CM193" s="7"/>
      <c r="CN193" s="7"/>
      <c r="CO193" s="7"/>
      <c r="CP193" s="7"/>
      <c r="CQ193" s="7"/>
      <c r="CR193" s="7"/>
      <c r="CS193" s="7"/>
      <c r="CT193" s="7"/>
      <c r="CU193" s="7"/>
      <c r="CV193" s="7"/>
      <c r="CW193" s="7"/>
      <c r="CX193" s="7"/>
      <c r="CY193" s="88"/>
    </row>
    <row r="194" spans="1:103" x14ac:dyDescent="0.35">
      <c r="A194" s="81"/>
      <c r="B194" s="87"/>
      <c r="C194" s="7"/>
      <c r="D194" s="7"/>
      <c r="E194" s="7"/>
      <c r="F194" s="7"/>
      <c r="G194" s="7"/>
      <c r="H194" s="7"/>
      <c r="I194" s="7"/>
      <c r="J194" s="7"/>
      <c r="K194" s="7"/>
      <c r="L194" s="7"/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  <c r="Z194" s="7"/>
      <c r="AA194" s="7"/>
      <c r="AB194" s="7"/>
      <c r="AC194" s="7"/>
      <c r="AD194" s="7"/>
      <c r="AE194" s="7"/>
      <c r="AF194" s="7"/>
      <c r="AG194" s="7"/>
      <c r="AH194" s="7"/>
      <c r="AI194" s="7"/>
      <c r="AJ194" s="7"/>
      <c r="AK194" s="7"/>
      <c r="AL194" s="7"/>
      <c r="AM194" s="7"/>
      <c r="AN194" s="7"/>
      <c r="AO194" s="7"/>
      <c r="AP194" s="7"/>
      <c r="AQ194" s="7"/>
      <c r="AR194" s="7"/>
      <c r="AS194" s="7"/>
      <c r="AT194" s="7"/>
      <c r="AU194" s="7"/>
      <c r="AV194" s="7"/>
      <c r="AW194" s="7"/>
      <c r="AX194" s="7"/>
      <c r="AY194" s="88"/>
      <c r="BB194" s="87"/>
      <c r="BC194" s="7"/>
      <c r="BD194" s="7"/>
      <c r="BE194" s="7"/>
      <c r="BF194" s="7"/>
      <c r="BG194" s="7"/>
      <c r="BH194" s="7"/>
      <c r="BI194" s="7"/>
      <c r="BJ194" s="7"/>
      <c r="BK194" s="7"/>
      <c r="BL194" s="7"/>
      <c r="BM194" s="7"/>
      <c r="BN194" s="7"/>
      <c r="BO194" s="7"/>
      <c r="BP194" s="7"/>
      <c r="BQ194" s="7"/>
      <c r="BR194" s="7"/>
      <c r="BS194" s="7"/>
      <c r="BT194" s="7"/>
      <c r="BU194" s="7"/>
      <c r="BV194" s="7"/>
      <c r="BW194" s="7"/>
      <c r="BX194" s="7"/>
      <c r="BY194" s="7"/>
      <c r="BZ194" s="7"/>
      <c r="CA194" s="7"/>
      <c r="CB194" s="7"/>
      <c r="CC194" s="7"/>
      <c r="CD194" s="7"/>
      <c r="CE194" s="7"/>
      <c r="CF194" s="7"/>
      <c r="CG194" s="7"/>
      <c r="CH194" s="7"/>
      <c r="CI194" s="7"/>
      <c r="CJ194" s="7"/>
      <c r="CK194" s="7"/>
      <c r="CL194" s="7"/>
      <c r="CM194" s="7"/>
      <c r="CN194" s="7"/>
      <c r="CO194" s="7"/>
      <c r="CP194" s="7"/>
      <c r="CQ194" s="7"/>
      <c r="CR194" s="7"/>
      <c r="CS194" s="7"/>
      <c r="CT194" s="7"/>
      <c r="CU194" s="7"/>
      <c r="CV194" s="7"/>
      <c r="CW194" s="7"/>
      <c r="CX194" s="7"/>
      <c r="CY194" s="88"/>
    </row>
    <row r="195" spans="1:103" x14ac:dyDescent="0.35">
      <c r="A195" s="81"/>
      <c r="B195" s="87"/>
      <c r="C195" s="7"/>
      <c r="D195" s="7"/>
      <c r="E195" s="7"/>
      <c r="F195" s="7"/>
      <c r="G195" s="7"/>
      <c r="H195" s="7"/>
      <c r="I195" s="7"/>
      <c r="J195" s="7"/>
      <c r="K195" s="7"/>
      <c r="L195" s="7"/>
      <c r="M195" s="7"/>
      <c r="N195" s="7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  <c r="Z195" s="7"/>
      <c r="AA195" s="7"/>
      <c r="AB195" s="7"/>
      <c r="AC195" s="7"/>
      <c r="AD195" s="7"/>
      <c r="AE195" s="7"/>
      <c r="AF195" s="7"/>
      <c r="AG195" s="7"/>
      <c r="AH195" s="7"/>
      <c r="AI195" s="7"/>
      <c r="AJ195" s="7"/>
      <c r="AK195" s="7"/>
      <c r="AL195" s="7"/>
      <c r="AM195" s="7"/>
      <c r="AN195" s="7"/>
      <c r="AO195" s="7"/>
      <c r="AP195" s="7"/>
      <c r="AQ195" s="7"/>
      <c r="AR195" s="7"/>
      <c r="AS195" s="7"/>
      <c r="AT195" s="7"/>
      <c r="AU195" s="7"/>
      <c r="AV195" s="7"/>
      <c r="AW195" s="7"/>
      <c r="AX195" s="7"/>
      <c r="AY195" s="88"/>
      <c r="BB195" s="87"/>
      <c r="BC195" s="7"/>
      <c r="BD195" s="7"/>
      <c r="BE195" s="7"/>
      <c r="BF195" s="7"/>
      <c r="BG195" s="7"/>
      <c r="BH195" s="7"/>
      <c r="BI195" s="7"/>
      <c r="BJ195" s="7"/>
      <c r="BK195" s="7"/>
      <c r="BL195" s="7"/>
      <c r="BM195" s="7"/>
      <c r="BN195" s="7"/>
      <c r="BO195" s="7"/>
      <c r="BP195" s="7"/>
      <c r="BQ195" s="7"/>
      <c r="BR195" s="7"/>
      <c r="BS195" s="7"/>
      <c r="BT195" s="7"/>
      <c r="BU195" s="7"/>
      <c r="BV195" s="7"/>
      <c r="BW195" s="7"/>
      <c r="BX195" s="7"/>
      <c r="BY195" s="7"/>
      <c r="BZ195" s="7"/>
      <c r="CA195" s="7"/>
      <c r="CB195" s="7"/>
      <c r="CC195" s="7"/>
      <c r="CD195" s="7"/>
      <c r="CE195" s="7"/>
      <c r="CF195" s="7"/>
      <c r="CG195" s="7"/>
      <c r="CH195" s="7"/>
      <c r="CI195" s="7"/>
      <c r="CJ195" s="7"/>
      <c r="CK195" s="7"/>
      <c r="CL195" s="7"/>
      <c r="CM195" s="7"/>
      <c r="CN195" s="7"/>
      <c r="CO195" s="7"/>
      <c r="CP195" s="7"/>
      <c r="CQ195" s="7"/>
      <c r="CR195" s="7"/>
      <c r="CS195" s="7"/>
      <c r="CT195" s="7"/>
      <c r="CU195" s="7"/>
      <c r="CV195" s="7"/>
      <c r="CW195" s="7"/>
      <c r="CX195" s="7"/>
      <c r="CY195" s="88"/>
    </row>
    <row r="196" spans="1:103" x14ac:dyDescent="0.35">
      <c r="A196" s="81"/>
      <c r="B196" s="87"/>
      <c r="C196" s="7"/>
      <c r="D196" s="7"/>
      <c r="E196" s="7"/>
      <c r="F196" s="7"/>
      <c r="G196" s="7"/>
      <c r="H196" s="7"/>
      <c r="I196" s="7"/>
      <c r="J196" s="7"/>
      <c r="K196" s="7"/>
      <c r="L196" s="7"/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  <c r="Z196" s="7"/>
      <c r="AA196" s="7"/>
      <c r="AB196" s="7"/>
      <c r="AC196" s="7"/>
      <c r="AD196" s="7"/>
      <c r="AE196" s="7"/>
      <c r="AF196" s="7"/>
      <c r="AG196" s="7"/>
      <c r="AH196" s="7"/>
      <c r="AI196" s="7"/>
      <c r="AJ196" s="7"/>
      <c r="AK196" s="7"/>
      <c r="AL196" s="7"/>
      <c r="AM196" s="7"/>
      <c r="AN196" s="7"/>
      <c r="AO196" s="7"/>
      <c r="AP196" s="7"/>
      <c r="AQ196" s="7"/>
      <c r="AR196" s="7"/>
      <c r="AS196" s="7"/>
      <c r="AT196" s="7"/>
      <c r="AU196" s="7"/>
      <c r="AV196" s="7"/>
      <c r="AW196" s="7"/>
      <c r="AX196" s="7"/>
      <c r="AY196" s="88"/>
      <c r="BB196" s="87"/>
      <c r="BC196" s="7"/>
      <c r="BD196" s="7"/>
      <c r="BE196" s="7"/>
      <c r="BF196" s="7"/>
      <c r="BG196" s="7"/>
      <c r="BH196" s="7"/>
      <c r="BI196" s="7"/>
      <c r="BJ196" s="7"/>
      <c r="BK196" s="7"/>
      <c r="BL196" s="7"/>
      <c r="BM196" s="7"/>
      <c r="BN196" s="7"/>
      <c r="BO196" s="7"/>
      <c r="BP196" s="7"/>
      <c r="BQ196" s="7"/>
      <c r="BR196" s="7"/>
      <c r="BS196" s="7"/>
      <c r="BT196" s="7"/>
      <c r="BU196" s="7"/>
      <c r="BV196" s="7"/>
      <c r="BW196" s="7"/>
      <c r="BX196" s="7"/>
      <c r="BY196" s="7"/>
      <c r="BZ196" s="7"/>
      <c r="CA196" s="7"/>
      <c r="CB196" s="7"/>
      <c r="CC196" s="7"/>
      <c r="CD196" s="7"/>
      <c r="CE196" s="7"/>
      <c r="CF196" s="7"/>
      <c r="CG196" s="7"/>
      <c r="CH196" s="7"/>
      <c r="CI196" s="7"/>
      <c r="CJ196" s="7"/>
      <c r="CK196" s="7"/>
      <c r="CL196" s="7"/>
      <c r="CM196" s="7"/>
      <c r="CN196" s="7"/>
      <c r="CO196" s="7"/>
      <c r="CP196" s="7"/>
      <c r="CQ196" s="7"/>
      <c r="CR196" s="7"/>
      <c r="CS196" s="7"/>
      <c r="CT196" s="7"/>
      <c r="CU196" s="7"/>
      <c r="CV196" s="7"/>
      <c r="CW196" s="7"/>
      <c r="CX196" s="7"/>
      <c r="CY196" s="88"/>
    </row>
    <row r="197" spans="1:103" x14ac:dyDescent="0.35">
      <c r="A197" s="81"/>
      <c r="B197" s="87"/>
      <c r="C197" s="7"/>
      <c r="D197" s="7"/>
      <c r="E197" s="7"/>
      <c r="F197" s="7"/>
      <c r="G197" s="7"/>
      <c r="H197" s="7"/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  <c r="Z197" s="7"/>
      <c r="AA197" s="7"/>
      <c r="AB197" s="7"/>
      <c r="AC197" s="7"/>
      <c r="AD197" s="7"/>
      <c r="AE197" s="7"/>
      <c r="AF197" s="7"/>
      <c r="AG197" s="7"/>
      <c r="AH197" s="7"/>
      <c r="AI197" s="7"/>
      <c r="AJ197" s="7"/>
      <c r="AK197" s="7"/>
      <c r="AL197" s="7"/>
      <c r="AM197" s="7"/>
      <c r="AN197" s="7"/>
      <c r="AO197" s="7"/>
      <c r="AP197" s="7"/>
      <c r="AQ197" s="7"/>
      <c r="AR197" s="7"/>
      <c r="AS197" s="7"/>
      <c r="AT197" s="7"/>
      <c r="AU197" s="7"/>
      <c r="AV197" s="7"/>
      <c r="AW197" s="7"/>
      <c r="AX197" s="7"/>
      <c r="AY197" s="88"/>
      <c r="BB197" s="87"/>
      <c r="BC197" s="7"/>
      <c r="BD197" s="7"/>
      <c r="BE197" s="7"/>
      <c r="BF197" s="7"/>
      <c r="BG197" s="7"/>
      <c r="BH197" s="7"/>
      <c r="BI197" s="7"/>
      <c r="BJ197" s="7"/>
      <c r="BK197" s="7"/>
      <c r="BL197" s="7"/>
      <c r="BM197" s="7"/>
      <c r="BN197" s="7"/>
      <c r="BO197" s="7"/>
      <c r="BP197" s="7"/>
      <c r="BQ197" s="7"/>
      <c r="BR197" s="7"/>
      <c r="BS197" s="7"/>
      <c r="BT197" s="7"/>
      <c r="BU197" s="7"/>
      <c r="BV197" s="7"/>
      <c r="BW197" s="7"/>
      <c r="BX197" s="7"/>
      <c r="BY197" s="7"/>
      <c r="BZ197" s="7"/>
      <c r="CA197" s="7"/>
      <c r="CB197" s="7"/>
      <c r="CC197" s="7"/>
      <c r="CD197" s="7"/>
      <c r="CE197" s="7"/>
      <c r="CF197" s="7"/>
      <c r="CG197" s="7"/>
      <c r="CH197" s="7"/>
      <c r="CI197" s="7"/>
      <c r="CJ197" s="7"/>
      <c r="CK197" s="7"/>
      <c r="CL197" s="7"/>
      <c r="CM197" s="7"/>
      <c r="CN197" s="7"/>
      <c r="CO197" s="7"/>
      <c r="CP197" s="7"/>
      <c r="CQ197" s="7"/>
      <c r="CR197" s="7"/>
      <c r="CS197" s="7"/>
      <c r="CT197" s="7"/>
      <c r="CU197" s="7"/>
      <c r="CV197" s="7"/>
      <c r="CW197" s="7"/>
      <c r="CX197" s="7"/>
      <c r="CY197" s="88"/>
    </row>
    <row r="198" spans="1:103" x14ac:dyDescent="0.35">
      <c r="A198" s="81"/>
      <c r="B198" s="87"/>
      <c r="C198" s="7"/>
      <c r="D198" s="7"/>
      <c r="E198" s="7"/>
      <c r="F198" s="7"/>
      <c r="G198" s="7"/>
      <c r="H198" s="7"/>
      <c r="I198" s="7"/>
      <c r="J198" s="7"/>
      <c r="K198" s="7"/>
      <c r="L198" s="7"/>
      <c r="M198" s="7"/>
      <c r="N198" s="7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  <c r="Z198" s="7"/>
      <c r="AA198" s="7"/>
      <c r="AB198" s="7"/>
      <c r="AC198" s="7"/>
      <c r="AD198" s="7"/>
      <c r="AE198" s="7"/>
      <c r="AF198" s="7"/>
      <c r="AG198" s="7"/>
      <c r="AH198" s="7"/>
      <c r="AI198" s="7"/>
      <c r="AJ198" s="7"/>
      <c r="AK198" s="7"/>
      <c r="AL198" s="7"/>
      <c r="AM198" s="7"/>
      <c r="AN198" s="7"/>
      <c r="AO198" s="7"/>
      <c r="AP198" s="7"/>
      <c r="AQ198" s="7"/>
      <c r="AR198" s="7"/>
      <c r="AS198" s="7"/>
      <c r="AT198" s="7"/>
      <c r="AU198" s="7"/>
      <c r="AV198" s="7"/>
      <c r="AW198" s="7"/>
      <c r="AX198" s="7"/>
      <c r="AY198" s="88"/>
      <c r="BB198" s="87"/>
      <c r="BC198" s="7"/>
      <c r="BD198" s="7"/>
      <c r="BE198" s="7"/>
      <c r="BF198" s="7"/>
      <c r="BG198" s="7"/>
      <c r="BH198" s="7"/>
      <c r="BI198" s="7"/>
      <c r="BJ198" s="7"/>
      <c r="BK198" s="7"/>
      <c r="BL198" s="7"/>
      <c r="BM198" s="7"/>
      <c r="BN198" s="7"/>
      <c r="BO198" s="7"/>
      <c r="BP198" s="7"/>
      <c r="BQ198" s="7"/>
      <c r="BR198" s="7"/>
      <c r="BS198" s="7"/>
      <c r="BT198" s="7"/>
      <c r="BU198" s="7"/>
      <c r="BV198" s="7"/>
      <c r="BW198" s="7"/>
      <c r="BX198" s="7"/>
      <c r="BY198" s="7"/>
      <c r="BZ198" s="7"/>
      <c r="CA198" s="7"/>
      <c r="CB198" s="7"/>
      <c r="CC198" s="7"/>
      <c r="CD198" s="7"/>
      <c r="CE198" s="7"/>
      <c r="CF198" s="7"/>
      <c r="CG198" s="7"/>
      <c r="CH198" s="7"/>
      <c r="CI198" s="7"/>
      <c r="CJ198" s="7"/>
      <c r="CK198" s="7"/>
      <c r="CL198" s="7"/>
      <c r="CM198" s="7"/>
      <c r="CN198" s="7"/>
      <c r="CO198" s="7"/>
      <c r="CP198" s="7"/>
      <c r="CQ198" s="7"/>
      <c r="CR198" s="7"/>
      <c r="CS198" s="7"/>
      <c r="CT198" s="7"/>
      <c r="CU198" s="7"/>
      <c r="CV198" s="7"/>
      <c r="CW198" s="7"/>
      <c r="CX198" s="7"/>
      <c r="CY198" s="88"/>
    </row>
    <row r="199" spans="1:103" ht="15" thickBot="1" x14ac:dyDescent="0.4">
      <c r="A199" s="81"/>
      <c r="B199" s="89"/>
      <c r="C199" s="90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  <c r="T199" s="90"/>
      <c r="U199" s="90"/>
      <c r="V199" s="90"/>
      <c r="W199" s="90"/>
      <c r="X199" s="90"/>
      <c r="Y199" s="90"/>
      <c r="Z199" s="90"/>
      <c r="AA199" s="90"/>
      <c r="AB199" s="90"/>
      <c r="AC199" s="90"/>
      <c r="AD199" s="90"/>
      <c r="AE199" s="90"/>
      <c r="AF199" s="90"/>
      <c r="AG199" s="90"/>
      <c r="AH199" s="90"/>
      <c r="AI199" s="90"/>
      <c r="AJ199" s="90"/>
      <c r="AK199" s="90"/>
      <c r="AL199" s="90"/>
      <c r="AM199" s="90"/>
      <c r="AN199" s="90"/>
      <c r="AO199" s="90"/>
      <c r="AP199" s="90"/>
      <c r="AQ199" s="90"/>
      <c r="AR199" s="90"/>
      <c r="AS199" s="90"/>
      <c r="AT199" s="90"/>
      <c r="AU199" s="90"/>
      <c r="AV199" s="90"/>
      <c r="AW199" s="90"/>
      <c r="AX199" s="90"/>
      <c r="AY199" s="91"/>
      <c r="BB199" s="89"/>
      <c r="BC199" s="90"/>
      <c r="BD199" s="90"/>
      <c r="BE199" s="90"/>
      <c r="BF199" s="90"/>
      <c r="BG199" s="90"/>
      <c r="BH199" s="90"/>
      <c r="BI199" s="90"/>
      <c r="BJ199" s="90"/>
      <c r="BK199" s="90"/>
      <c r="BL199" s="90"/>
      <c r="BM199" s="90"/>
      <c r="BN199" s="90"/>
      <c r="BO199" s="90"/>
      <c r="BP199" s="90"/>
      <c r="BQ199" s="90"/>
      <c r="BR199" s="90"/>
      <c r="BS199" s="90"/>
      <c r="BT199" s="90"/>
      <c r="BU199" s="90"/>
      <c r="BV199" s="90"/>
      <c r="BW199" s="90"/>
      <c r="BX199" s="90"/>
      <c r="BY199" s="90"/>
      <c r="BZ199" s="90"/>
      <c r="CA199" s="90"/>
      <c r="CB199" s="90"/>
      <c r="CC199" s="90"/>
      <c r="CD199" s="90"/>
      <c r="CE199" s="90"/>
      <c r="CF199" s="90"/>
      <c r="CG199" s="90"/>
      <c r="CH199" s="90"/>
      <c r="CI199" s="90"/>
      <c r="CJ199" s="90"/>
      <c r="CK199" s="90"/>
      <c r="CL199" s="90"/>
      <c r="CM199" s="90"/>
      <c r="CN199" s="90"/>
      <c r="CO199" s="90"/>
      <c r="CP199" s="90"/>
      <c r="CQ199" s="90"/>
      <c r="CR199" s="90"/>
      <c r="CS199" s="90"/>
      <c r="CT199" s="90"/>
      <c r="CU199" s="90"/>
      <c r="CV199" s="90"/>
      <c r="CW199" s="90"/>
      <c r="CX199" s="90"/>
      <c r="CY199" s="91"/>
    </row>
    <row r="200" spans="1:103" x14ac:dyDescent="0.35">
      <c r="A200" s="82"/>
      <c r="B200" s="83"/>
      <c r="C200" s="83"/>
      <c r="D200" s="7"/>
      <c r="E200" s="7"/>
      <c r="F200" s="7"/>
      <c r="G200" s="7"/>
      <c r="H200" s="7"/>
      <c r="I200" s="7"/>
      <c r="J200" s="7"/>
      <c r="K200" s="7"/>
      <c r="L200" s="7"/>
      <c r="M200" s="7"/>
      <c r="N200" s="7"/>
      <c r="O200" s="7"/>
      <c r="P200" s="7"/>
      <c r="Q200" s="7"/>
      <c r="R200" s="7"/>
      <c r="S200" s="7"/>
      <c r="T200" s="7"/>
      <c r="U200" s="7"/>
      <c r="V200" s="7"/>
      <c r="W200" s="7"/>
      <c r="X200" s="7"/>
      <c r="Y200" s="7"/>
      <c r="Z200" s="7"/>
      <c r="AA200" s="7"/>
      <c r="AB200" s="7"/>
    </row>
    <row r="201" spans="1:103" x14ac:dyDescent="0.35">
      <c r="D201" s="7"/>
      <c r="E201" s="7"/>
      <c r="F201" s="7"/>
      <c r="G201" s="7"/>
      <c r="H201" s="7"/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  <c r="Z201" s="7"/>
      <c r="AA201" s="7"/>
      <c r="AB201" s="7"/>
    </row>
  </sheetData>
  <sheetProtection sheet="1" objects="1" scenarios="1" selectLockedCells="1" selectUnlockedCells="1"/>
  <mergeCells count="8">
    <mergeCell ref="G153:AV154"/>
    <mergeCell ref="BE153:CT154"/>
    <mergeCell ref="G3:AV4"/>
    <mergeCell ref="BE3:CV4"/>
    <mergeCell ref="G53:AV54"/>
    <mergeCell ref="BE53:CT54"/>
    <mergeCell ref="G103:AV104"/>
    <mergeCell ref="BF103:CU104"/>
  </mergeCells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B1:O77"/>
  <sheetViews>
    <sheetView zoomScale="85" zoomScaleNormal="85" workbookViewId="0">
      <selection activeCell="O52" sqref="O52"/>
    </sheetView>
  </sheetViews>
  <sheetFormatPr defaultRowHeight="14.5" x14ac:dyDescent="0.35"/>
  <cols>
    <col min="1" max="1" width="3.6328125" customWidth="1"/>
    <col min="2" max="2" width="11.36328125" customWidth="1"/>
    <col min="3" max="3" width="59.36328125" customWidth="1"/>
    <col min="4" max="6" width="13.453125" customWidth="1"/>
    <col min="7" max="7" width="13.36328125" customWidth="1"/>
    <col min="9" max="11" width="15.54296875" customWidth="1"/>
  </cols>
  <sheetData>
    <row r="1" spans="2:7" ht="49.25" customHeight="1" x14ac:dyDescent="0.35">
      <c r="B1" s="160" t="s">
        <v>123</v>
      </c>
      <c r="C1" s="160"/>
      <c r="D1" s="160"/>
      <c r="E1" s="160"/>
      <c r="F1" s="160"/>
      <c r="G1" s="160"/>
    </row>
    <row r="2" spans="2:7" ht="5" customHeight="1" thickBot="1" x14ac:dyDescent="0.4"/>
    <row r="3" spans="2:7" ht="25.25" customHeight="1" x14ac:dyDescent="0.6">
      <c r="B3" s="109" t="s">
        <v>109</v>
      </c>
      <c r="C3" s="85"/>
      <c r="D3" s="85"/>
      <c r="E3" s="85"/>
      <c r="F3" s="85"/>
      <c r="G3" s="86"/>
    </row>
    <row r="4" spans="2:7" ht="80" customHeight="1" x14ac:dyDescent="0.35">
      <c r="B4" s="87"/>
      <c r="C4" s="7"/>
      <c r="D4" s="113" t="s">
        <v>90</v>
      </c>
      <c r="E4" s="113" t="s">
        <v>91</v>
      </c>
      <c r="F4" s="113" t="s">
        <v>92</v>
      </c>
      <c r="G4" s="111" t="s">
        <v>46</v>
      </c>
    </row>
    <row r="5" spans="2:7" x14ac:dyDescent="0.35">
      <c r="B5" s="161" t="s">
        <v>28</v>
      </c>
      <c r="C5" s="7" t="str">
        <f>'Point A Analysis'!AI8</f>
        <v>I like this School</v>
      </c>
      <c r="D5" s="110">
        <f>'Point A Analysis'!W3</f>
        <v>0</v>
      </c>
      <c r="E5" s="110">
        <f>'Point A Analysis'!X3</f>
        <v>0</v>
      </c>
      <c r="F5" s="110">
        <f>'Point A Analysis'!Y3</f>
        <v>0</v>
      </c>
      <c r="G5" s="88"/>
    </row>
    <row r="6" spans="2:7" x14ac:dyDescent="0.35">
      <c r="B6" s="161"/>
      <c r="C6" s="7" t="str">
        <f>'Point A Analysis'!AI9</f>
        <v>I have friends in this School</v>
      </c>
      <c r="D6" s="110">
        <f>'Point A Analysis'!W4</f>
        <v>0</v>
      </c>
      <c r="E6" s="110">
        <f>'Point A Analysis'!X4</f>
        <v>0</v>
      </c>
      <c r="F6" s="110">
        <f>'Point A Analysis'!Y4</f>
        <v>0</v>
      </c>
      <c r="G6" s="88"/>
    </row>
    <row r="7" spans="2:7" x14ac:dyDescent="0.35">
      <c r="B7" s="161"/>
      <c r="C7" s="7" t="str">
        <f>'Point A Analysis'!AI10</f>
        <v>People in school can help me if I get upset</v>
      </c>
      <c r="D7" s="110">
        <f>'Point A Analysis'!W5</f>
        <v>0</v>
      </c>
      <c r="E7" s="110">
        <f>'Point A Analysis'!X5</f>
        <v>0</v>
      </c>
      <c r="F7" s="110">
        <f>'Point A Analysis'!Y5</f>
        <v>0</v>
      </c>
      <c r="G7" s="88"/>
    </row>
    <row r="8" spans="2:7" x14ac:dyDescent="0.35">
      <c r="B8" s="161"/>
      <c r="C8" s="7" t="str">
        <f>'Point A Analysis'!AI11</f>
        <v>I belong to this school / I feel important to this school</v>
      </c>
      <c r="D8" s="110">
        <f>'Point A Analysis'!W6</f>
        <v>0</v>
      </c>
      <c r="E8" s="110">
        <f>'Point A Analysis'!X6</f>
        <v>0</v>
      </c>
      <c r="F8" s="110">
        <f>'Point A Analysis'!Y6</f>
        <v>0</v>
      </c>
      <c r="G8" s="88"/>
    </row>
    <row r="9" spans="2:7" x14ac:dyDescent="0.35">
      <c r="B9" s="162" t="s">
        <v>29</v>
      </c>
      <c r="C9" s="7" t="str">
        <f>'Point A Analysis'!AI12</f>
        <v>I work hard in this school</v>
      </c>
      <c r="D9" s="110">
        <f>'Point A Analysis'!W7</f>
        <v>0</v>
      </c>
      <c r="E9" s="110">
        <f>'Point A Analysis'!X7</f>
        <v>0</v>
      </c>
      <c r="F9" s="110">
        <f>'Point A Analysis'!Y7</f>
        <v>0</v>
      </c>
      <c r="G9" s="88"/>
    </row>
    <row r="10" spans="2:7" x14ac:dyDescent="0.35">
      <c r="B10" s="162"/>
      <c r="C10" s="7" t="str">
        <f>'Point A Analysis'!AI13</f>
        <v>I am proud of the work I do in school / my work is good</v>
      </c>
      <c r="D10" s="110">
        <f>'Point A Analysis'!W8</f>
        <v>0</v>
      </c>
      <c r="E10" s="110">
        <f>'Point A Analysis'!X8</f>
        <v>0</v>
      </c>
      <c r="F10" s="110">
        <f>'Point A Analysis'!Y8</f>
        <v>0</v>
      </c>
      <c r="G10" s="88"/>
    </row>
    <row r="11" spans="2:7" x14ac:dyDescent="0.35">
      <c r="B11" s="162"/>
      <c r="C11" s="7" t="str">
        <f>'Point A Analysis'!AI14</f>
        <v>Teachers tell me what I am good at</v>
      </c>
      <c r="D11" s="110">
        <f>'Point A Analysis'!W9</f>
        <v>0</v>
      </c>
      <c r="E11" s="110">
        <f>'Point A Analysis'!X9</f>
        <v>0</v>
      </c>
      <c r="F11" s="110">
        <f>'Point A Analysis'!Y9</f>
        <v>0</v>
      </c>
      <c r="G11" s="88"/>
    </row>
    <row r="12" spans="2:7" x14ac:dyDescent="0.35">
      <c r="B12" s="162"/>
      <c r="C12" s="7" t="str">
        <f>'Point A Analysis'!AI15</f>
        <v>I will keep trying even if the work is hard</v>
      </c>
      <c r="D12" s="110">
        <f>'Point A Analysis'!W10</f>
        <v>0</v>
      </c>
      <c r="E12" s="110">
        <f>'Point A Analysis'!X10</f>
        <v>0</v>
      </c>
      <c r="F12" s="110">
        <f>'Point A Analysis'!Y10</f>
        <v>0</v>
      </c>
      <c r="G12" s="88"/>
    </row>
    <row r="13" spans="2:7" x14ac:dyDescent="0.35">
      <c r="B13" s="163" t="s">
        <v>30</v>
      </c>
      <c r="C13" s="7" t="str">
        <f>'Point A Analysis'!AI16</f>
        <v>I am good at working with others</v>
      </c>
      <c r="D13" s="110">
        <f>'Point A Analysis'!W11</f>
        <v>0</v>
      </c>
      <c r="E13" s="110">
        <f>'Point A Analysis'!X11</f>
        <v>0</v>
      </c>
      <c r="F13" s="110">
        <f>'Point A Analysis'!Y11</f>
        <v>0</v>
      </c>
      <c r="G13" s="88"/>
    </row>
    <row r="14" spans="2:7" x14ac:dyDescent="0.35">
      <c r="B14" s="163"/>
      <c r="C14" s="7" t="str">
        <f>'Point A Analysis'!AI17</f>
        <v>I can wait until it is my turn</v>
      </c>
      <c r="D14" s="110">
        <f>'Point A Analysis'!W12</f>
        <v>0</v>
      </c>
      <c r="E14" s="110">
        <f>'Point A Analysis'!X12</f>
        <v>0</v>
      </c>
      <c r="F14" s="110">
        <f>'Point A Analysis'!Y12</f>
        <v>0</v>
      </c>
      <c r="G14" s="88"/>
    </row>
    <row r="15" spans="2:7" x14ac:dyDescent="0.35">
      <c r="B15" s="163"/>
      <c r="C15" s="7" t="str">
        <f>'Point A Analysis'!AI18</f>
        <v>I follow the school Rules</v>
      </c>
      <c r="D15" s="110">
        <f>'Point A Analysis'!W13</f>
        <v>0</v>
      </c>
      <c r="E15" s="110">
        <f>'Point A Analysis'!X13</f>
        <v>0</v>
      </c>
      <c r="F15" s="110">
        <f>'Point A Analysis'!Y13</f>
        <v>0</v>
      </c>
      <c r="G15" s="88"/>
    </row>
    <row r="16" spans="2:7" x14ac:dyDescent="0.35">
      <c r="B16" s="163"/>
      <c r="C16" s="7" t="str">
        <f>'Point A Analysis'!AI19</f>
        <v>I staf calm even if I do not get what I want</v>
      </c>
      <c r="D16" s="110">
        <f>'Point A Analysis'!W14</f>
        <v>0</v>
      </c>
      <c r="E16" s="110">
        <f>'Point A Analysis'!X14</f>
        <v>0</v>
      </c>
      <c r="F16" s="110">
        <f>'Point A Analysis'!Y14</f>
        <v>0</v>
      </c>
      <c r="G16" s="88"/>
    </row>
    <row r="17" spans="2:7" x14ac:dyDescent="0.35">
      <c r="B17" s="163"/>
      <c r="C17" s="7" t="str">
        <f>'Point A Analysis'!AI20</f>
        <v>I like being chosen to do things in school</v>
      </c>
      <c r="D17" s="110">
        <f>'Point A Analysis'!W15</f>
        <v>0</v>
      </c>
      <c r="E17" s="110">
        <f>'Point A Analysis'!X15</f>
        <v>0</v>
      </c>
      <c r="F17" s="110">
        <f>'Point A Analysis'!Y15</f>
        <v>0</v>
      </c>
      <c r="G17" s="88"/>
    </row>
    <row r="18" spans="2:7" x14ac:dyDescent="0.35">
      <c r="B18" s="163"/>
      <c r="C18" s="7" t="str">
        <f>'Point A Analysis'!AI21</f>
        <v>I can stand up for myself in school</v>
      </c>
      <c r="D18" s="110">
        <f>'Point A Analysis'!W16</f>
        <v>0</v>
      </c>
      <c r="E18" s="110">
        <f>'Point A Analysis'!X16</f>
        <v>0</v>
      </c>
      <c r="F18" s="110">
        <f>'Point A Analysis'!Y16</f>
        <v>0</v>
      </c>
      <c r="G18" s="88"/>
    </row>
    <row r="19" spans="2:7" x14ac:dyDescent="0.35">
      <c r="B19" s="163"/>
      <c r="C19" s="7" t="str">
        <f>'Point A Analysis'!AI22</f>
        <v>People listen to me in school</v>
      </c>
      <c r="D19" s="110">
        <f>'Point A Analysis'!W17</f>
        <v>0</v>
      </c>
      <c r="E19" s="110">
        <f>'Point A Analysis'!X17</f>
        <v>0</v>
      </c>
      <c r="F19" s="110">
        <f>'Point A Analysis'!Y17</f>
        <v>0</v>
      </c>
      <c r="G19" s="88"/>
    </row>
    <row r="20" spans="2:7" x14ac:dyDescent="0.35">
      <c r="B20" s="163"/>
      <c r="C20" s="7" t="str">
        <f>'Point A Analysis'!AI23</f>
        <v>I would complain if I felt picked on by anyone in school</v>
      </c>
      <c r="D20" s="110">
        <f>'Point A Analysis'!W18</f>
        <v>0</v>
      </c>
      <c r="E20" s="110">
        <f>'Point A Analysis'!X18</f>
        <v>0</v>
      </c>
      <c r="F20" s="110">
        <f>'Point A Analysis'!Y18</f>
        <v>0</v>
      </c>
      <c r="G20" s="88"/>
    </row>
    <row r="21" spans="2:7" x14ac:dyDescent="0.35">
      <c r="B21" s="164" t="s">
        <v>27</v>
      </c>
      <c r="C21" s="7" t="str">
        <f>'Point A Analysis'!AI24</f>
        <v>Other pupils look out for me in school / make sure I am feeling OK</v>
      </c>
      <c r="D21" s="110">
        <f>'Point A Analysis'!W19</f>
        <v>0</v>
      </c>
      <c r="E21" s="110">
        <f>'Point A Analysis'!X19</f>
        <v>0</v>
      </c>
      <c r="F21" s="110">
        <f>'Point A Analysis'!Y19</f>
        <v>0</v>
      </c>
      <c r="G21" s="88"/>
    </row>
    <row r="22" spans="2:7" x14ac:dyDescent="0.35">
      <c r="B22" s="164"/>
      <c r="C22" s="7" t="str">
        <f>'Point A Analysis'!AI25</f>
        <v>Adults look out for me in school / make sure I am feeling OK</v>
      </c>
      <c r="D22" s="110">
        <f>'Point A Analysis'!W20</f>
        <v>0</v>
      </c>
      <c r="E22" s="110">
        <f>'Point A Analysis'!X20</f>
        <v>0</v>
      </c>
      <c r="F22" s="110">
        <f>'Point A Analysis'!Y20</f>
        <v>0</v>
      </c>
      <c r="G22" s="88"/>
    </row>
    <row r="23" spans="2:7" x14ac:dyDescent="0.35">
      <c r="B23" s="164"/>
      <c r="C23" s="7" t="str">
        <f>'Point A Analysis'!AI26</f>
        <v>I feel safe in school</v>
      </c>
      <c r="D23" s="110">
        <f>'Point A Analysis'!W21</f>
        <v>0</v>
      </c>
      <c r="E23" s="110">
        <f>'Point A Analysis'!X21</f>
        <v>0</v>
      </c>
      <c r="F23" s="110">
        <f>'Point A Analysis'!Y21</f>
        <v>0</v>
      </c>
      <c r="G23" s="88"/>
    </row>
    <row r="24" spans="2:7" ht="15" thickBot="1" x14ac:dyDescent="0.4">
      <c r="B24" s="165"/>
      <c r="C24" s="90" t="str">
        <f>'Point A Analysis'!AI27</f>
        <v>I feel good about myself in school</v>
      </c>
      <c r="D24" s="112">
        <f>'Point A Analysis'!W22</f>
        <v>0</v>
      </c>
      <c r="E24" s="112">
        <f>'Point A Analysis'!X22</f>
        <v>0</v>
      </c>
      <c r="F24" s="112">
        <f>'Point A Analysis'!Y22</f>
        <v>0</v>
      </c>
      <c r="G24" s="91"/>
    </row>
    <row r="27" spans="2:7" ht="15" thickBot="1" x14ac:dyDescent="0.4"/>
    <row r="28" spans="2:7" ht="26" x14ac:dyDescent="0.6">
      <c r="B28" s="109" t="s">
        <v>110</v>
      </c>
      <c r="C28" s="85"/>
      <c r="D28" s="85"/>
      <c r="E28" s="85"/>
      <c r="F28" s="85"/>
      <c r="G28" s="86"/>
    </row>
    <row r="29" spans="2:7" ht="72.5" x14ac:dyDescent="0.35">
      <c r="B29" s="87"/>
      <c r="C29" s="7"/>
      <c r="D29" s="31" t="s">
        <v>90</v>
      </c>
      <c r="E29" s="31" t="s">
        <v>91</v>
      </c>
      <c r="F29" s="31" t="s">
        <v>92</v>
      </c>
      <c r="G29" s="111" t="s">
        <v>46</v>
      </c>
    </row>
    <row r="30" spans="2:7" x14ac:dyDescent="0.35">
      <c r="B30" s="166" t="s">
        <v>28</v>
      </c>
      <c r="C30" s="7" t="str">
        <f>'Point A Analysis'!AI8</f>
        <v>I like this School</v>
      </c>
      <c r="D30" s="110">
        <f>'Point B Analysis'!W3</f>
        <v>0</v>
      </c>
      <c r="E30" s="110">
        <f>'Point B Analysis'!X3</f>
        <v>0</v>
      </c>
      <c r="F30" s="110">
        <f>'Point B Analysis'!Y3</f>
        <v>0</v>
      </c>
      <c r="G30" s="88"/>
    </row>
    <row r="31" spans="2:7" x14ac:dyDescent="0.35">
      <c r="B31" s="166"/>
      <c r="C31" s="7" t="str">
        <f>'Point A Analysis'!AI9</f>
        <v>I have friends in this School</v>
      </c>
      <c r="D31" s="110">
        <f>'Point B Analysis'!W4</f>
        <v>0</v>
      </c>
      <c r="E31" s="110">
        <f>'Point B Analysis'!X4</f>
        <v>0</v>
      </c>
      <c r="F31" s="110">
        <f>'Point B Analysis'!Y4</f>
        <v>0</v>
      </c>
      <c r="G31" s="88"/>
    </row>
    <row r="32" spans="2:7" x14ac:dyDescent="0.35">
      <c r="B32" s="166"/>
      <c r="C32" s="7" t="str">
        <f>'Point A Analysis'!AI10</f>
        <v>People in school can help me if I get upset</v>
      </c>
      <c r="D32" s="110">
        <f>'Point B Analysis'!W5</f>
        <v>0</v>
      </c>
      <c r="E32" s="110">
        <f>'Point B Analysis'!X5</f>
        <v>0</v>
      </c>
      <c r="F32" s="110">
        <f>'Point B Analysis'!Y5</f>
        <v>0</v>
      </c>
      <c r="G32" s="88"/>
    </row>
    <row r="33" spans="2:7" x14ac:dyDescent="0.35">
      <c r="B33" s="166"/>
      <c r="C33" s="7" t="str">
        <f>'Point A Analysis'!AI11</f>
        <v>I belong to this school / I feel important to this school</v>
      </c>
      <c r="D33" s="110">
        <f>'Point B Analysis'!W6</f>
        <v>0</v>
      </c>
      <c r="E33" s="110">
        <f>'Point B Analysis'!X6</f>
        <v>0</v>
      </c>
      <c r="F33" s="110">
        <f>'Point B Analysis'!Y6</f>
        <v>0</v>
      </c>
      <c r="G33" s="88"/>
    </row>
    <row r="34" spans="2:7" x14ac:dyDescent="0.35">
      <c r="B34" s="167" t="s">
        <v>29</v>
      </c>
      <c r="C34" s="7" t="str">
        <f>'Point A Analysis'!AI12</f>
        <v>I work hard in this school</v>
      </c>
      <c r="D34" s="110">
        <f>'Point B Analysis'!W7</f>
        <v>0</v>
      </c>
      <c r="E34" s="110">
        <f>'Point B Analysis'!X7</f>
        <v>0</v>
      </c>
      <c r="F34" s="110">
        <f>'Point B Analysis'!Y7</f>
        <v>0</v>
      </c>
      <c r="G34" s="88"/>
    </row>
    <row r="35" spans="2:7" x14ac:dyDescent="0.35">
      <c r="B35" s="167"/>
      <c r="C35" s="7" t="str">
        <f>'Point A Analysis'!AI13</f>
        <v>I am proud of the work I do in school / my work is good</v>
      </c>
      <c r="D35" s="110">
        <f>'Point B Analysis'!W8</f>
        <v>0</v>
      </c>
      <c r="E35" s="110">
        <f>'Point B Analysis'!X8</f>
        <v>0</v>
      </c>
      <c r="F35" s="110">
        <f>'Point B Analysis'!Y8</f>
        <v>0</v>
      </c>
      <c r="G35" s="88"/>
    </row>
    <row r="36" spans="2:7" x14ac:dyDescent="0.35">
      <c r="B36" s="167"/>
      <c r="C36" s="7" t="str">
        <f>'Point A Analysis'!AI14</f>
        <v>Teachers tell me what I am good at</v>
      </c>
      <c r="D36" s="110">
        <f>'Point B Analysis'!W9</f>
        <v>0</v>
      </c>
      <c r="E36" s="110">
        <f>'Point B Analysis'!X9</f>
        <v>0</v>
      </c>
      <c r="F36" s="110">
        <f>'Point B Analysis'!Y9</f>
        <v>0</v>
      </c>
      <c r="G36" s="88"/>
    </row>
    <row r="37" spans="2:7" x14ac:dyDescent="0.35">
      <c r="B37" s="167"/>
      <c r="C37" s="7" t="str">
        <f>'Point A Analysis'!AI15</f>
        <v>I will keep trying even if the work is hard</v>
      </c>
      <c r="D37" s="110">
        <f>'Point B Analysis'!W10</f>
        <v>0</v>
      </c>
      <c r="E37" s="110">
        <f>'Point B Analysis'!X10</f>
        <v>0</v>
      </c>
      <c r="F37" s="110">
        <f>'Point B Analysis'!Y10</f>
        <v>0</v>
      </c>
      <c r="G37" s="88"/>
    </row>
    <row r="38" spans="2:7" x14ac:dyDescent="0.35">
      <c r="B38" s="168" t="s">
        <v>30</v>
      </c>
      <c r="C38" s="7" t="str">
        <f>'Point A Analysis'!AI16</f>
        <v>I am good at working with others</v>
      </c>
      <c r="D38" s="110">
        <f>'Point B Analysis'!W11</f>
        <v>0</v>
      </c>
      <c r="E38" s="110">
        <f>'Point B Analysis'!X11</f>
        <v>0</v>
      </c>
      <c r="F38" s="110">
        <f>'Point B Analysis'!Y11</f>
        <v>0</v>
      </c>
      <c r="G38" s="88"/>
    </row>
    <row r="39" spans="2:7" x14ac:dyDescent="0.35">
      <c r="B39" s="168"/>
      <c r="C39" s="7" t="str">
        <f>'Point A Analysis'!AI17</f>
        <v>I can wait until it is my turn</v>
      </c>
      <c r="D39" s="110">
        <f>'Point B Analysis'!W12</f>
        <v>0</v>
      </c>
      <c r="E39" s="110">
        <f>'Point B Analysis'!X12</f>
        <v>0</v>
      </c>
      <c r="F39" s="110">
        <f>'Point B Analysis'!Y12</f>
        <v>0</v>
      </c>
      <c r="G39" s="88"/>
    </row>
    <row r="40" spans="2:7" x14ac:dyDescent="0.35">
      <c r="B40" s="168"/>
      <c r="C40" s="7" t="str">
        <f>'Point A Analysis'!AI18</f>
        <v>I follow the school Rules</v>
      </c>
      <c r="D40" s="110">
        <f>'Point B Analysis'!W13</f>
        <v>0</v>
      </c>
      <c r="E40" s="110">
        <f>'Point B Analysis'!X13</f>
        <v>0</v>
      </c>
      <c r="F40" s="110">
        <f>'Point B Analysis'!Y13</f>
        <v>0</v>
      </c>
      <c r="G40" s="88"/>
    </row>
    <row r="41" spans="2:7" x14ac:dyDescent="0.35">
      <c r="B41" s="168"/>
      <c r="C41" s="7" t="str">
        <f>'Point A Analysis'!AI19</f>
        <v>I staf calm even if I do not get what I want</v>
      </c>
      <c r="D41" s="110">
        <f>'Point B Analysis'!W14</f>
        <v>0</v>
      </c>
      <c r="E41" s="110">
        <f>'Point B Analysis'!X14</f>
        <v>0</v>
      </c>
      <c r="F41" s="110">
        <f>'Point B Analysis'!Y14</f>
        <v>0</v>
      </c>
      <c r="G41" s="88"/>
    </row>
    <row r="42" spans="2:7" x14ac:dyDescent="0.35">
      <c r="B42" s="168"/>
      <c r="C42" s="7" t="str">
        <f>'Point A Analysis'!AI20</f>
        <v>I like being chosen to do things in school</v>
      </c>
      <c r="D42" s="110">
        <f>'Point B Analysis'!W15</f>
        <v>0</v>
      </c>
      <c r="E42" s="110">
        <f>'Point B Analysis'!X15</f>
        <v>0</v>
      </c>
      <c r="F42" s="110">
        <f>'Point B Analysis'!Y15</f>
        <v>0</v>
      </c>
      <c r="G42" s="88"/>
    </row>
    <row r="43" spans="2:7" x14ac:dyDescent="0.35">
      <c r="B43" s="168"/>
      <c r="C43" s="7" t="str">
        <f>'Point A Analysis'!AI21</f>
        <v>I can stand up for myself in school</v>
      </c>
      <c r="D43" s="110">
        <f>'Point B Analysis'!W16</f>
        <v>0</v>
      </c>
      <c r="E43" s="110">
        <f>'Point B Analysis'!X16</f>
        <v>0</v>
      </c>
      <c r="F43" s="110">
        <f>'Point B Analysis'!Y16</f>
        <v>0</v>
      </c>
      <c r="G43" s="88"/>
    </row>
    <row r="44" spans="2:7" x14ac:dyDescent="0.35">
      <c r="B44" s="168"/>
      <c r="C44" s="7" t="str">
        <f>'Point A Analysis'!AI22</f>
        <v>People listen to me in school</v>
      </c>
      <c r="D44" s="110">
        <f>'Point B Analysis'!W17</f>
        <v>0</v>
      </c>
      <c r="E44" s="110">
        <f>'Point B Analysis'!X17</f>
        <v>0</v>
      </c>
      <c r="F44" s="110">
        <f>'Point B Analysis'!Y17</f>
        <v>0</v>
      </c>
      <c r="G44" s="88"/>
    </row>
    <row r="45" spans="2:7" x14ac:dyDescent="0.35">
      <c r="B45" s="168"/>
      <c r="C45" s="7" t="str">
        <f>'Point A Analysis'!AI23</f>
        <v>I would complain if I felt picked on by anyone in school</v>
      </c>
      <c r="D45" s="110">
        <f>'Point B Analysis'!W18</f>
        <v>0</v>
      </c>
      <c r="E45" s="110">
        <f>'Point B Analysis'!X18</f>
        <v>0</v>
      </c>
      <c r="F45" s="110">
        <f>'Point B Analysis'!Y18</f>
        <v>0</v>
      </c>
      <c r="G45" s="88"/>
    </row>
    <row r="46" spans="2:7" x14ac:dyDescent="0.35">
      <c r="B46" s="169" t="s">
        <v>27</v>
      </c>
      <c r="C46" s="7" t="str">
        <f>'Point A Analysis'!AI24</f>
        <v>Other pupils look out for me in school / make sure I am feeling OK</v>
      </c>
      <c r="D46" s="110">
        <f>'Point B Analysis'!W19</f>
        <v>0</v>
      </c>
      <c r="E46" s="110">
        <f>'Point B Analysis'!X19</f>
        <v>0</v>
      </c>
      <c r="F46" s="110">
        <f>'Point B Analysis'!Y19</f>
        <v>0</v>
      </c>
      <c r="G46" s="88"/>
    </row>
    <row r="47" spans="2:7" x14ac:dyDescent="0.35">
      <c r="B47" s="169"/>
      <c r="C47" s="7" t="str">
        <f>'Point A Analysis'!AI25</f>
        <v>Adults look out for me in school / make sure I am feeling OK</v>
      </c>
      <c r="D47" s="110">
        <f>'Point B Analysis'!W20</f>
        <v>0</v>
      </c>
      <c r="E47" s="110">
        <f>'Point B Analysis'!X20</f>
        <v>0</v>
      </c>
      <c r="F47" s="110">
        <f>'Point B Analysis'!Y20</f>
        <v>0</v>
      </c>
      <c r="G47" s="88"/>
    </row>
    <row r="48" spans="2:7" x14ac:dyDescent="0.35">
      <c r="B48" s="169"/>
      <c r="C48" s="7" t="str">
        <f>'Point A Analysis'!AI26</f>
        <v>I feel safe in school</v>
      </c>
      <c r="D48" s="110">
        <f>'Point B Analysis'!W21</f>
        <v>0</v>
      </c>
      <c r="E48" s="110">
        <f>'Point B Analysis'!X21</f>
        <v>0</v>
      </c>
      <c r="F48" s="110">
        <f>'Point B Analysis'!Y21</f>
        <v>0</v>
      </c>
      <c r="G48" s="88"/>
    </row>
    <row r="49" spans="2:15" ht="15" thickBot="1" x14ac:dyDescent="0.4">
      <c r="B49" s="170"/>
      <c r="C49" s="90" t="str">
        <f>'Point A Analysis'!AI27</f>
        <v>I feel good about myself in school</v>
      </c>
      <c r="D49" s="112">
        <f>'Point B Analysis'!W22</f>
        <v>0</v>
      </c>
      <c r="E49" s="112">
        <f>'Point B Analysis'!X22</f>
        <v>0</v>
      </c>
      <c r="F49" s="112">
        <f>'Point B Analysis'!Y22</f>
        <v>0</v>
      </c>
      <c r="G49" s="91"/>
    </row>
    <row r="55" spans="2:15" ht="15" thickBot="1" x14ac:dyDescent="0.4"/>
    <row r="56" spans="2:15" ht="26" x14ac:dyDescent="0.6">
      <c r="B56" s="109" t="s">
        <v>111</v>
      </c>
      <c r="C56" s="85"/>
      <c r="D56" s="85"/>
      <c r="E56" s="85"/>
      <c r="F56" s="85"/>
      <c r="G56" s="86"/>
    </row>
    <row r="57" spans="2:15" ht="87" x14ac:dyDescent="0.35">
      <c r="B57" s="87"/>
      <c r="C57" s="7"/>
      <c r="D57" s="31" t="s">
        <v>90</v>
      </c>
      <c r="E57" s="31" t="s">
        <v>91</v>
      </c>
      <c r="F57" s="31" t="s">
        <v>92</v>
      </c>
      <c r="G57" s="114" t="s">
        <v>116</v>
      </c>
      <c r="I57" s="141" t="s">
        <v>128</v>
      </c>
      <c r="J57" s="141" t="s">
        <v>126</v>
      </c>
      <c r="K57" s="141" t="s">
        <v>127</v>
      </c>
      <c r="N57" s="142"/>
      <c r="O57" s="1"/>
    </row>
    <row r="58" spans="2:15" x14ac:dyDescent="0.35">
      <c r="B58" s="166" t="s">
        <v>28</v>
      </c>
      <c r="C58" s="7" t="str">
        <f t="shared" ref="C58:C77" si="0">C5</f>
        <v>I like this School</v>
      </c>
      <c r="D58" s="110">
        <f>D30-D5</f>
        <v>0</v>
      </c>
      <c r="E58" s="110">
        <f>E30-E5</f>
        <v>0</v>
      </c>
      <c r="F58" s="110">
        <f>F30-F5</f>
        <v>0</v>
      </c>
      <c r="G58" s="88"/>
      <c r="I58" s="123" t="e">
        <f>D58/'Point A Analysis'!$CZ$6</f>
        <v>#DIV/0!</v>
      </c>
      <c r="J58" s="123" t="e">
        <f>E58/'Point A Analysis'!$CZ$6</f>
        <v>#DIV/0!</v>
      </c>
      <c r="K58" s="123" t="e">
        <f>F58/'Point A Analysis'!$CZ$6</f>
        <v>#DIV/0!</v>
      </c>
      <c r="N58" s="1"/>
      <c r="O58" s="1"/>
    </row>
    <row r="59" spans="2:15" x14ac:dyDescent="0.35">
      <c r="B59" s="166"/>
      <c r="C59" s="7" t="str">
        <f t="shared" si="0"/>
        <v>I have friends in this School</v>
      </c>
      <c r="D59" s="110">
        <f t="shared" ref="D59:F59" si="1">D31-D6</f>
        <v>0</v>
      </c>
      <c r="E59" s="110">
        <f t="shared" si="1"/>
        <v>0</v>
      </c>
      <c r="F59" s="110">
        <f t="shared" si="1"/>
        <v>0</v>
      </c>
      <c r="G59" s="88"/>
      <c r="I59" s="123" t="e">
        <f>D59/'Point A Analysis'!$CZ$6</f>
        <v>#DIV/0!</v>
      </c>
      <c r="J59" s="123" t="e">
        <f>E59/'Point A Analysis'!$CZ$6</f>
        <v>#DIV/0!</v>
      </c>
      <c r="K59" s="123" t="e">
        <f>F59/'Point A Analysis'!$CZ$6</f>
        <v>#DIV/0!</v>
      </c>
      <c r="N59" s="1"/>
      <c r="O59" s="1"/>
    </row>
    <row r="60" spans="2:15" x14ac:dyDescent="0.35">
      <c r="B60" s="166"/>
      <c r="C60" s="7" t="str">
        <f t="shared" si="0"/>
        <v>People in school can help me if I get upset</v>
      </c>
      <c r="D60" s="110">
        <f t="shared" ref="D60:F60" si="2">D32-D7</f>
        <v>0</v>
      </c>
      <c r="E60" s="110">
        <f t="shared" si="2"/>
        <v>0</v>
      </c>
      <c r="F60" s="110">
        <f t="shared" si="2"/>
        <v>0</v>
      </c>
      <c r="G60" s="88"/>
      <c r="I60" s="123" t="e">
        <f>D60/'Point A Analysis'!$CZ$6</f>
        <v>#DIV/0!</v>
      </c>
      <c r="J60" s="123" t="e">
        <f>E60/'Point A Analysis'!$CZ$6</f>
        <v>#DIV/0!</v>
      </c>
      <c r="K60" s="123" t="e">
        <f>F60/'Point A Analysis'!$CZ$6</f>
        <v>#DIV/0!</v>
      </c>
      <c r="N60" s="1"/>
      <c r="O60" s="1"/>
    </row>
    <row r="61" spans="2:15" x14ac:dyDescent="0.35">
      <c r="B61" s="166"/>
      <c r="C61" s="7" t="str">
        <f t="shared" si="0"/>
        <v>I belong to this school / I feel important to this school</v>
      </c>
      <c r="D61" s="110">
        <f t="shared" ref="D61:F61" si="3">D33-D8</f>
        <v>0</v>
      </c>
      <c r="E61" s="110">
        <f t="shared" si="3"/>
        <v>0</v>
      </c>
      <c r="F61" s="110">
        <f t="shared" si="3"/>
        <v>0</v>
      </c>
      <c r="G61" s="88"/>
      <c r="I61" s="123" t="e">
        <f>D61/'Point A Analysis'!$CZ$6</f>
        <v>#DIV/0!</v>
      </c>
      <c r="J61" s="123" t="e">
        <f>E61/'Point A Analysis'!$CZ$6</f>
        <v>#DIV/0!</v>
      </c>
      <c r="K61" s="123" t="e">
        <f>F61/'Point A Analysis'!$CZ$6</f>
        <v>#DIV/0!</v>
      </c>
      <c r="N61" s="1"/>
      <c r="O61" s="1"/>
    </row>
    <row r="62" spans="2:15" x14ac:dyDescent="0.35">
      <c r="B62" s="167" t="s">
        <v>29</v>
      </c>
      <c r="C62" s="7" t="str">
        <f t="shared" si="0"/>
        <v>I work hard in this school</v>
      </c>
      <c r="D62" s="110">
        <f t="shared" ref="D62:F62" si="4">D34-D9</f>
        <v>0</v>
      </c>
      <c r="E62" s="110">
        <f t="shared" si="4"/>
        <v>0</v>
      </c>
      <c r="F62" s="110">
        <f t="shared" si="4"/>
        <v>0</v>
      </c>
      <c r="G62" s="88"/>
      <c r="I62" s="123" t="e">
        <f>D62/'Point A Analysis'!$CZ$6</f>
        <v>#DIV/0!</v>
      </c>
      <c r="J62" s="123" t="e">
        <f>E62/'Point A Analysis'!$CZ$6</f>
        <v>#DIV/0!</v>
      </c>
      <c r="K62" s="123" t="e">
        <f>F62/'Point A Analysis'!$CZ$6</f>
        <v>#DIV/0!</v>
      </c>
      <c r="N62" s="143"/>
      <c r="O62" s="1"/>
    </row>
    <row r="63" spans="2:15" x14ac:dyDescent="0.35">
      <c r="B63" s="167"/>
      <c r="C63" s="7" t="str">
        <f t="shared" si="0"/>
        <v>I am proud of the work I do in school / my work is good</v>
      </c>
      <c r="D63" s="110">
        <f t="shared" ref="D63:F63" si="5">D35-D10</f>
        <v>0</v>
      </c>
      <c r="E63" s="110">
        <f t="shared" si="5"/>
        <v>0</v>
      </c>
      <c r="F63" s="110">
        <f t="shared" si="5"/>
        <v>0</v>
      </c>
      <c r="G63" s="88"/>
      <c r="I63" s="123" t="e">
        <f>D63/'Point A Analysis'!$CZ$6</f>
        <v>#DIV/0!</v>
      </c>
      <c r="J63" s="123" t="e">
        <f>E63/'Point A Analysis'!$CZ$6</f>
        <v>#DIV/0!</v>
      </c>
      <c r="K63" s="123" t="e">
        <f>F63/'Point A Analysis'!$CZ$6</f>
        <v>#DIV/0!</v>
      </c>
    </row>
    <row r="64" spans="2:15" x14ac:dyDescent="0.35">
      <c r="B64" s="167"/>
      <c r="C64" s="7" t="str">
        <f t="shared" si="0"/>
        <v>Teachers tell me what I am good at</v>
      </c>
      <c r="D64" s="110">
        <f t="shared" ref="D64:F64" si="6">D36-D11</f>
        <v>0</v>
      </c>
      <c r="E64" s="110">
        <f t="shared" si="6"/>
        <v>0</v>
      </c>
      <c r="F64" s="110">
        <f t="shared" si="6"/>
        <v>0</v>
      </c>
      <c r="G64" s="88"/>
      <c r="I64" s="123" t="e">
        <f>D64/'Point A Analysis'!$CZ$6</f>
        <v>#DIV/0!</v>
      </c>
      <c r="J64" s="123" t="e">
        <f>E64/'Point A Analysis'!$CZ$6</f>
        <v>#DIV/0!</v>
      </c>
      <c r="K64" s="123" t="e">
        <f>F64/'Point A Analysis'!$CZ$6</f>
        <v>#DIV/0!</v>
      </c>
      <c r="O64" s="144"/>
    </row>
    <row r="65" spans="2:11" x14ac:dyDescent="0.35">
      <c r="B65" s="167"/>
      <c r="C65" s="7" t="str">
        <f t="shared" si="0"/>
        <v>I will keep trying even if the work is hard</v>
      </c>
      <c r="D65" s="110">
        <f t="shared" ref="D65:F65" si="7">D37-D12</f>
        <v>0</v>
      </c>
      <c r="E65" s="110">
        <f t="shared" si="7"/>
        <v>0</v>
      </c>
      <c r="F65" s="110">
        <f t="shared" si="7"/>
        <v>0</v>
      </c>
      <c r="G65" s="88"/>
      <c r="I65" s="123" t="e">
        <f>D65/'Point A Analysis'!$CZ$6</f>
        <v>#DIV/0!</v>
      </c>
      <c r="J65" s="123" t="e">
        <f>E65/'Point A Analysis'!$CZ$6</f>
        <v>#DIV/0!</v>
      </c>
      <c r="K65" s="123" t="e">
        <f>F65/'Point A Analysis'!$CZ$6</f>
        <v>#DIV/0!</v>
      </c>
    </row>
    <row r="66" spans="2:11" x14ac:dyDescent="0.35">
      <c r="B66" s="168" t="s">
        <v>30</v>
      </c>
      <c r="C66" s="7" t="str">
        <f t="shared" si="0"/>
        <v>I am good at working with others</v>
      </c>
      <c r="D66" s="110">
        <f t="shared" ref="D66:F66" si="8">D38-D13</f>
        <v>0</v>
      </c>
      <c r="E66" s="110">
        <f t="shared" si="8"/>
        <v>0</v>
      </c>
      <c r="F66" s="110">
        <f t="shared" si="8"/>
        <v>0</v>
      </c>
      <c r="G66" s="88"/>
      <c r="I66" s="123" t="e">
        <f>D66/'Point A Analysis'!$CZ$6</f>
        <v>#DIV/0!</v>
      </c>
      <c r="J66" s="123" t="e">
        <f>E66/'Point A Analysis'!$CZ$6</f>
        <v>#DIV/0!</v>
      </c>
      <c r="K66" s="123" t="e">
        <f>F66/'Point A Analysis'!$CZ$6</f>
        <v>#DIV/0!</v>
      </c>
    </row>
    <row r="67" spans="2:11" x14ac:dyDescent="0.35">
      <c r="B67" s="168"/>
      <c r="C67" s="7" t="str">
        <f t="shared" si="0"/>
        <v>I can wait until it is my turn</v>
      </c>
      <c r="D67" s="110">
        <f t="shared" ref="D67:F67" si="9">D39-D14</f>
        <v>0</v>
      </c>
      <c r="E67" s="110">
        <f t="shared" si="9"/>
        <v>0</v>
      </c>
      <c r="F67" s="110">
        <f t="shared" si="9"/>
        <v>0</v>
      </c>
      <c r="G67" s="88"/>
      <c r="I67" s="123" t="e">
        <f>D67/'Point A Analysis'!$CZ$6</f>
        <v>#DIV/0!</v>
      </c>
      <c r="J67" s="123" t="e">
        <f>E67/'Point A Analysis'!$CZ$6</f>
        <v>#DIV/0!</v>
      </c>
      <c r="K67" s="123" t="e">
        <f>F67/'Point A Analysis'!$CZ$6</f>
        <v>#DIV/0!</v>
      </c>
    </row>
    <row r="68" spans="2:11" x14ac:dyDescent="0.35">
      <c r="B68" s="168"/>
      <c r="C68" s="7" t="str">
        <f t="shared" si="0"/>
        <v>I follow the school Rules</v>
      </c>
      <c r="D68" s="110">
        <f t="shared" ref="D68:F68" si="10">D40-D15</f>
        <v>0</v>
      </c>
      <c r="E68" s="110">
        <f t="shared" si="10"/>
        <v>0</v>
      </c>
      <c r="F68" s="110">
        <f t="shared" si="10"/>
        <v>0</v>
      </c>
      <c r="G68" s="88"/>
      <c r="I68" s="123" t="e">
        <f>D68/'Point A Analysis'!$CZ$6</f>
        <v>#DIV/0!</v>
      </c>
      <c r="J68" s="123" t="e">
        <f>E68/'Point A Analysis'!$CZ$6</f>
        <v>#DIV/0!</v>
      </c>
      <c r="K68" s="123" t="e">
        <f>F68/'Point A Analysis'!$CZ$6</f>
        <v>#DIV/0!</v>
      </c>
    </row>
    <row r="69" spans="2:11" x14ac:dyDescent="0.35">
      <c r="B69" s="168"/>
      <c r="C69" s="7" t="str">
        <f t="shared" si="0"/>
        <v>I staf calm even if I do not get what I want</v>
      </c>
      <c r="D69" s="110">
        <f t="shared" ref="D69:F69" si="11">D41-D16</f>
        <v>0</v>
      </c>
      <c r="E69" s="110">
        <f t="shared" si="11"/>
        <v>0</v>
      </c>
      <c r="F69" s="110">
        <f t="shared" si="11"/>
        <v>0</v>
      </c>
      <c r="G69" s="88"/>
      <c r="I69" s="123" t="e">
        <f>D69/'Point A Analysis'!$CZ$6</f>
        <v>#DIV/0!</v>
      </c>
      <c r="J69" s="123" t="e">
        <f>E69/'Point A Analysis'!$CZ$6</f>
        <v>#DIV/0!</v>
      </c>
      <c r="K69" s="123" t="e">
        <f>F69/'Point A Analysis'!$CZ$6</f>
        <v>#DIV/0!</v>
      </c>
    </row>
    <row r="70" spans="2:11" x14ac:dyDescent="0.35">
      <c r="B70" s="168"/>
      <c r="C70" s="7" t="str">
        <f t="shared" si="0"/>
        <v>I like being chosen to do things in school</v>
      </c>
      <c r="D70" s="110">
        <f t="shared" ref="D70:F70" si="12">D42-D17</f>
        <v>0</v>
      </c>
      <c r="E70" s="110">
        <f t="shared" si="12"/>
        <v>0</v>
      </c>
      <c r="F70" s="110">
        <f t="shared" si="12"/>
        <v>0</v>
      </c>
      <c r="G70" s="88"/>
      <c r="I70" s="123" t="e">
        <f>D70/'Point A Analysis'!$CZ$6</f>
        <v>#DIV/0!</v>
      </c>
      <c r="J70" s="123" t="e">
        <f>E70/'Point A Analysis'!$CZ$6</f>
        <v>#DIV/0!</v>
      </c>
      <c r="K70" s="123" t="e">
        <f>F70/'Point A Analysis'!$CZ$6</f>
        <v>#DIV/0!</v>
      </c>
    </row>
    <row r="71" spans="2:11" x14ac:dyDescent="0.35">
      <c r="B71" s="168"/>
      <c r="C71" s="7" t="str">
        <f t="shared" si="0"/>
        <v>I can stand up for myself in school</v>
      </c>
      <c r="D71" s="110">
        <f t="shared" ref="D71:F71" si="13">D43-D18</f>
        <v>0</v>
      </c>
      <c r="E71" s="110">
        <f t="shared" si="13"/>
        <v>0</v>
      </c>
      <c r="F71" s="110">
        <f t="shared" si="13"/>
        <v>0</v>
      </c>
      <c r="G71" s="88"/>
      <c r="I71" s="123" t="e">
        <f>D71/'Point A Analysis'!$CZ$6</f>
        <v>#DIV/0!</v>
      </c>
      <c r="J71" s="123" t="e">
        <f>E71/'Point A Analysis'!$CZ$6</f>
        <v>#DIV/0!</v>
      </c>
      <c r="K71" s="123" t="e">
        <f>F71/'Point A Analysis'!$CZ$6</f>
        <v>#DIV/0!</v>
      </c>
    </row>
    <row r="72" spans="2:11" x14ac:dyDescent="0.35">
      <c r="B72" s="168"/>
      <c r="C72" s="7" t="str">
        <f t="shared" si="0"/>
        <v>People listen to me in school</v>
      </c>
      <c r="D72" s="110">
        <f t="shared" ref="D72:F72" si="14">D44-D19</f>
        <v>0</v>
      </c>
      <c r="E72" s="110">
        <f t="shared" si="14"/>
        <v>0</v>
      </c>
      <c r="F72" s="110">
        <f t="shared" si="14"/>
        <v>0</v>
      </c>
      <c r="G72" s="88"/>
      <c r="I72" s="123" t="e">
        <f>D72/'Point A Analysis'!$CZ$6</f>
        <v>#DIV/0!</v>
      </c>
      <c r="J72" s="123" t="e">
        <f>E72/'Point A Analysis'!$CZ$6</f>
        <v>#DIV/0!</v>
      </c>
      <c r="K72" s="123" t="e">
        <f>F72/'Point A Analysis'!$CZ$6</f>
        <v>#DIV/0!</v>
      </c>
    </row>
    <row r="73" spans="2:11" x14ac:dyDescent="0.35">
      <c r="B73" s="168"/>
      <c r="C73" s="7" t="str">
        <f t="shared" si="0"/>
        <v>I would complain if I felt picked on by anyone in school</v>
      </c>
      <c r="D73" s="110">
        <f t="shared" ref="D73:F73" si="15">D45-D20</f>
        <v>0</v>
      </c>
      <c r="E73" s="110">
        <f t="shared" si="15"/>
        <v>0</v>
      </c>
      <c r="F73" s="110">
        <f t="shared" si="15"/>
        <v>0</v>
      </c>
      <c r="G73" s="88"/>
      <c r="I73" s="123" t="e">
        <f>D73/'Point A Analysis'!$CZ$6</f>
        <v>#DIV/0!</v>
      </c>
      <c r="J73" s="123" t="e">
        <f>E73/'Point A Analysis'!$CZ$6</f>
        <v>#DIV/0!</v>
      </c>
      <c r="K73" s="123" t="e">
        <f>F73/'Point A Analysis'!$CZ$6</f>
        <v>#DIV/0!</v>
      </c>
    </row>
    <row r="74" spans="2:11" x14ac:dyDescent="0.35">
      <c r="B74" s="169" t="s">
        <v>27</v>
      </c>
      <c r="C74" s="7" t="str">
        <f t="shared" si="0"/>
        <v>Other pupils look out for me in school / make sure I am feeling OK</v>
      </c>
      <c r="D74" s="110">
        <f t="shared" ref="D74:F74" si="16">D46-D21</f>
        <v>0</v>
      </c>
      <c r="E74" s="110">
        <f t="shared" si="16"/>
        <v>0</v>
      </c>
      <c r="F74" s="110">
        <f t="shared" si="16"/>
        <v>0</v>
      </c>
      <c r="G74" s="88"/>
      <c r="I74" s="123" t="e">
        <f>D74/'Point A Analysis'!$CZ$6</f>
        <v>#DIV/0!</v>
      </c>
      <c r="J74" s="123" t="e">
        <f>E74/'Point A Analysis'!$CZ$6</f>
        <v>#DIV/0!</v>
      </c>
      <c r="K74" s="123" t="e">
        <f>F74/'Point A Analysis'!$CZ$6</f>
        <v>#DIV/0!</v>
      </c>
    </row>
    <row r="75" spans="2:11" x14ac:dyDescent="0.35">
      <c r="B75" s="169"/>
      <c r="C75" s="7" t="str">
        <f t="shared" si="0"/>
        <v>Adults look out for me in school / make sure I am feeling OK</v>
      </c>
      <c r="D75" s="110">
        <f t="shared" ref="D75:F75" si="17">D47-D22</f>
        <v>0</v>
      </c>
      <c r="E75" s="110">
        <f t="shared" si="17"/>
        <v>0</v>
      </c>
      <c r="F75" s="110">
        <f t="shared" si="17"/>
        <v>0</v>
      </c>
      <c r="G75" s="88"/>
      <c r="I75" s="123" t="e">
        <f>D75/'Point A Analysis'!$CZ$6</f>
        <v>#DIV/0!</v>
      </c>
      <c r="J75" s="123" t="e">
        <f>E75/'Point A Analysis'!$CZ$6</f>
        <v>#DIV/0!</v>
      </c>
      <c r="K75" s="123" t="e">
        <f>F75/'Point A Analysis'!$CZ$6</f>
        <v>#DIV/0!</v>
      </c>
    </row>
    <row r="76" spans="2:11" x14ac:dyDescent="0.35">
      <c r="B76" s="169"/>
      <c r="C76" s="7" t="str">
        <f t="shared" si="0"/>
        <v>I feel safe in school</v>
      </c>
      <c r="D76" s="110">
        <f t="shared" ref="D76:F76" si="18">D48-D23</f>
        <v>0</v>
      </c>
      <c r="E76" s="110">
        <f t="shared" si="18"/>
        <v>0</v>
      </c>
      <c r="F76" s="110">
        <f t="shared" si="18"/>
        <v>0</v>
      </c>
      <c r="G76" s="88"/>
      <c r="I76" s="123" t="e">
        <f>D76/'Point A Analysis'!$CZ$6</f>
        <v>#DIV/0!</v>
      </c>
      <c r="J76" s="123" t="e">
        <f>E76/'Point A Analysis'!$CZ$6</f>
        <v>#DIV/0!</v>
      </c>
      <c r="K76" s="123" t="e">
        <f>F76/'Point A Analysis'!$CZ$6</f>
        <v>#DIV/0!</v>
      </c>
    </row>
    <row r="77" spans="2:11" ht="15" thickBot="1" x14ac:dyDescent="0.4">
      <c r="B77" s="170"/>
      <c r="C77" s="90" t="str">
        <f t="shared" si="0"/>
        <v>I feel good about myself in school</v>
      </c>
      <c r="D77" s="112">
        <f t="shared" ref="D77:F77" si="19">D49-D24</f>
        <v>0</v>
      </c>
      <c r="E77" s="112">
        <f t="shared" si="19"/>
        <v>0</v>
      </c>
      <c r="F77" s="112">
        <f t="shared" si="19"/>
        <v>0</v>
      </c>
      <c r="G77" s="91"/>
      <c r="I77" s="123" t="e">
        <f>D77/'Point A Analysis'!$CZ$6</f>
        <v>#DIV/0!</v>
      </c>
      <c r="J77" s="123" t="e">
        <f>E77/'Point A Analysis'!$CZ$6</f>
        <v>#DIV/0!</v>
      </c>
      <c r="K77" s="123" t="e">
        <f>F77/'Point A Analysis'!$CZ$6</f>
        <v>#DIV/0!</v>
      </c>
    </row>
  </sheetData>
  <sheetProtection sheet="1" objects="1" scenarios="1" selectLockedCells="1" selectUnlockedCells="1"/>
  <mergeCells count="13">
    <mergeCell ref="B30:B33"/>
    <mergeCell ref="B58:B61"/>
    <mergeCell ref="B62:B65"/>
    <mergeCell ref="B66:B73"/>
    <mergeCell ref="B74:B77"/>
    <mergeCell ref="B34:B37"/>
    <mergeCell ref="B38:B45"/>
    <mergeCell ref="B46:B49"/>
    <mergeCell ref="B1:G1"/>
    <mergeCell ref="B5:B8"/>
    <mergeCell ref="B9:B12"/>
    <mergeCell ref="B13:B20"/>
    <mergeCell ref="B21:B24"/>
  </mergeCells>
  <conditionalFormatting sqref="D5:D24">
    <cfRule type="dataBar" priority="21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{3D657704-2D7F-4680-B96D-A411F39B6A6B}</x14:id>
        </ext>
      </extLst>
    </cfRule>
  </conditionalFormatting>
  <conditionalFormatting sqref="E5:E24">
    <cfRule type="dataBar" priority="20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{16B5AF00-5948-45E7-B383-7C7BD043FC3A}</x14:id>
        </ext>
      </extLst>
    </cfRule>
  </conditionalFormatting>
  <conditionalFormatting sqref="F5:F24">
    <cfRule type="dataBar" priority="19">
      <dataBar>
        <cfvo type="min"/>
        <cfvo type="max"/>
        <color rgb="FFFF555A"/>
      </dataBar>
      <extLst>
        <ext xmlns:x14="http://schemas.microsoft.com/office/spreadsheetml/2009/9/main" uri="{B025F937-C7B1-47D3-B67F-A62EFF666E3E}">
          <x14:id>{E3F230ED-CB61-4492-BEE8-6117FF072745}</x14:id>
        </ext>
      </extLst>
    </cfRule>
  </conditionalFormatting>
  <conditionalFormatting sqref="D30:D49">
    <cfRule type="dataBar" priority="18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{7E962B84-0046-4AD8-B5E6-3A340F3D6F08}</x14:id>
        </ext>
      </extLst>
    </cfRule>
  </conditionalFormatting>
  <conditionalFormatting sqref="E30:E49">
    <cfRule type="dataBar" priority="1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{7ED497B2-3912-4AE5-9675-10566DE1E10E}</x14:id>
        </ext>
      </extLst>
    </cfRule>
  </conditionalFormatting>
  <conditionalFormatting sqref="F30:F49">
    <cfRule type="dataBar" priority="16">
      <dataBar>
        <cfvo type="min"/>
        <cfvo type="max"/>
        <color rgb="FFFF555A"/>
      </dataBar>
      <extLst>
        <ext xmlns:x14="http://schemas.microsoft.com/office/spreadsheetml/2009/9/main" uri="{B025F937-C7B1-47D3-B67F-A62EFF666E3E}">
          <x14:id>{1CCD908E-A78F-49AD-A583-53307609735C}</x14:id>
        </ext>
      </extLst>
    </cfRule>
  </conditionalFormatting>
  <conditionalFormatting sqref="G58:G77">
    <cfRule type="dataBar" priority="9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{B705D7EE-38DD-46CC-BF3B-A5E2DAF7F32F}</x14:id>
        </ext>
      </extLst>
    </cfRule>
  </conditionalFormatting>
  <conditionalFormatting sqref="I58:K77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landscape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3D657704-2D7F-4680-B96D-A411F39B6A6B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D5:D24</xm:sqref>
        </x14:conditionalFormatting>
        <x14:conditionalFormatting xmlns:xm="http://schemas.microsoft.com/office/excel/2006/main">
          <x14:cfRule type="dataBar" id="{16B5AF00-5948-45E7-B383-7C7BD043FC3A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E5:E24</xm:sqref>
        </x14:conditionalFormatting>
        <x14:conditionalFormatting xmlns:xm="http://schemas.microsoft.com/office/excel/2006/main">
          <x14:cfRule type="dataBar" id="{E3F230ED-CB61-4492-BEE8-6117FF072745}">
            <x14:dataBar minLength="0" maxLength="100" border="1" negativeBarBorderColorSameAsPositive="0">
              <x14:cfvo type="autoMin"/>
              <x14:cfvo type="autoMax"/>
              <x14:borderColor rgb="FFFF555A"/>
              <x14:negativeFillColor rgb="FFFF0000"/>
              <x14:negativeBorderColor rgb="FFFF0000"/>
              <x14:axisColor rgb="FF000000"/>
            </x14:dataBar>
          </x14:cfRule>
          <xm:sqref>F5:F24</xm:sqref>
        </x14:conditionalFormatting>
        <x14:conditionalFormatting xmlns:xm="http://schemas.microsoft.com/office/excel/2006/main">
          <x14:cfRule type="dataBar" id="{7E962B84-0046-4AD8-B5E6-3A340F3D6F08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D30:D49</xm:sqref>
        </x14:conditionalFormatting>
        <x14:conditionalFormatting xmlns:xm="http://schemas.microsoft.com/office/excel/2006/main">
          <x14:cfRule type="dataBar" id="{7ED497B2-3912-4AE5-9675-10566DE1E10E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E30:E49</xm:sqref>
        </x14:conditionalFormatting>
        <x14:conditionalFormatting xmlns:xm="http://schemas.microsoft.com/office/excel/2006/main">
          <x14:cfRule type="dataBar" id="{1CCD908E-A78F-49AD-A583-53307609735C}">
            <x14:dataBar minLength="0" maxLength="100" border="1" negativeBarBorderColorSameAsPositive="0">
              <x14:cfvo type="autoMin"/>
              <x14:cfvo type="autoMax"/>
              <x14:borderColor rgb="FFFF555A"/>
              <x14:negativeFillColor rgb="FFFF0000"/>
              <x14:negativeBorderColor rgb="FFFF0000"/>
              <x14:axisColor rgb="FF000000"/>
            </x14:dataBar>
          </x14:cfRule>
          <xm:sqref>F30:F49</xm:sqref>
        </x14:conditionalFormatting>
        <x14:conditionalFormatting xmlns:xm="http://schemas.microsoft.com/office/excel/2006/main">
          <x14:cfRule type="dataBar" id="{B705D7EE-38DD-46CC-BF3B-A5E2DAF7F32F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G58:G77</xm:sqref>
        </x14:conditionalFormatting>
      </x14:conditionalFormattings>
    </ex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span" xr2:uid="{00000000-0003-0000-0700-00000C000000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'Question Changes'!D30:F30</xm:f>
              <xm:sqref>G30</xm:sqref>
            </x14:sparkline>
            <x14:sparkline>
              <xm:f>'Question Changes'!D31:F31</xm:f>
              <xm:sqref>G31</xm:sqref>
            </x14:sparkline>
            <x14:sparkline>
              <xm:f>'Question Changes'!D32:F32</xm:f>
              <xm:sqref>G32</xm:sqref>
            </x14:sparkline>
            <x14:sparkline>
              <xm:f>'Question Changes'!D33:F33</xm:f>
              <xm:sqref>G33</xm:sqref>
            </x14:sparkline>
            <x14:sparkline>
              <xm:f>'Question Changes'!D34:F34</xm:f>
              <xm:sqref>G34</xm:sqref>
            </x14:sparkline>
            <x14:sparkline>
              <xm:f>'Question Changes'!D35:F35</xm:f>
              <xm:sqref>G35</xm:sqref>
            </x14:sparkline>
            <x14:sparkline>
              <xm:f>'Question Changes'!D36:F36</xm:f>
              <xm:sqref>G36</xm:sqref>
            </x14:sparkline>
            <x14:sparkline>
              <xm:f>'Question Changes'!D37:F37</xm:f>
              <xm:sqref>G37</xm:sqref>
            </x14:sparkline>
            <x14:sparkline>
              <xm:f>'Question Changes'!D38:F38</xm:f>
              <xm:sqref>G38</xm:sqref>
            </x14:sparkline>
            <x14:sparkline>
              <xm:f>'Question Changes'!D39:F39</xm:f>
              <xm:sqref>G39</xm:sqref>
            </x14:sparkline>
            <x14:sparkline>
              <xm:f>'Question Changes'!D40:F40</xm:f>
              <xm:sqref>G40</xm:sqref>
            </x14:sparkline>
            <x14:sparkline>
              <xm:f>'Question Changes'!D41:F41</xm:f>
              <xm:sqref>G41</xm:sqref>
            </x14:sparkline>
            <x14:sparkline>
              <xm:f>'Question Changes'!D42:F42</xm:f>
              <xm:sqref>G42</xm:sqref>
            </x14:sparkline>
            <x14:sparkline>
              <xm:f>'Question Changes'!D43:F43</xm:f>
              <xm:sqref>G43</xm:sqref>
            </x14:sparkline>
            <x14:sparkline>
              <xm:f>'Question Changes'!D44:F44</xm:f>
              <xm:sqref>G44</xm:sqref>
            </x14:sparkline>
            <x14:sparkline>
              <xm:f>'Question Changes'!D45:F45</xm:f>
              <xm:sqref>G45</xm:sqref>
            </x14:sparkline>
            <x14:sparkline>
              <xm:f>'Question Changes'!D46:F46</xm:f>
              <xm:sqref>G46</xm:sqref>
            </x14:sparkline>
            <x14:sparkline>
              <xm:f>'Question Changes'!D47:F47</xm:f>
              <xm:sqref>G47</xm:sqref>
            </x14:sparkline>
            <x14:sparkline>
              <xm:f>'Question Changes'!D48:F48</xm:f>
              <xm:sqref>G48</xm:sqref>
            </x14:sparkline>
            <x14:sparkline>
              <xm:f>'Question Changes'!D49:F49</xm:f>
              <xm:sqref>G49</xm:sqref>
            </x14:sparkline>
          </x14:sparklines>
        </x14:sparklineGroup>
        <x14:sparklineGroup type="stacked" displayEmptyCellsAs="span" negative="1" xr2:uid="{00000000-0003-0000-0700-00000D000000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'Question Changes'!D58:F58</xm:f>
              <xm:sqref>G58</xm:sqref>
            </x14:sparkline>
            <x14:sparkline>
              <xm:f>'Question Changes'!D59:F59</xm:f>
              <xm:sqref>G59</xm:sqref>
            </x14:sparkline>
            <x14:sparkline>
              <xm:f>'Question Changes'!D60:F60</xm:f>
              <xm:sqref>G60</xm:sqref>
            </x14:sparkline>
            <x14:sparkline>
              <xm:f>'Question Changes'!D61:F61</xm:f>
              <xm:sqref>G61</xm:sqref>
            </x14:sparkline>
            <x14:sparkline>
              <xm:f>'Question Changes'!D62:F62</xm:f>
              <xm:sqref>G62</xm:sqref>
            </x14:sparkline>
            <x14:sparkline>
              <xm:f>'Question Changes'!D63:F63</xm:f>
              <xm:sqref>G63</xm:sqref>
            </x14:sparkline>
            <x14:sparkline>
              <xm:f>'Question Changes'!D64:F64</xm:f>
              <xm:sqref>G64</xm:sqref>
            </x14:sparkline>
            <x14:sparkline>
              <xm:f>'Question Changes'!D65:F65</xm:f>
              <xm:sqref>G65</xm:sqref>
            </x14:sparkline>
            <x14:sparkline>
              <xm:f>'Question Changes'!D66:F66</xm:f>
              <xm:sqref>G66</xm:sqref>
            </x14:sparkline>
            <x14:sparkline>
              <xm:f>'Question Changes'!D67:F67</xm:f>
              <xm:sqref>G67</xm:sqref>
            </x14:sparkline>
            <x14:sparkline>
              <xm:f>'Question Changes'!D68:F68</xm:f>
              <xm:sqref>G68</xm:sqref>
            </x14:sparkline>
            <x14:sparkline>
              <xm:f>'Question Changes'!D69:F69</xm:f>
              <xm:sqref>G69</xm:sqref>
            </x14:sparkline>
            <x14:sparkline>
              <xm:f>'Question Changes'!D70:F70</xm:f>
              <xm:sqref>G70</xm:sqref>
            </x14:sparkline>
            <x14:sparkline>
              <xm:f>'Question Changes'!D71:F71</xm:f>
              <xm:sqref>G71</xm:sqref>
            </x14:sparkline>
            <x14:sparkline>
              <xm:f>'Question Changes'!D72:F72</xm:f>
              <xm:sqref>G72</xm:sqref>
            </x14:sparkline>
            <x14:sparkline>
              <xm:f>'Question Changes'!D73:F73</xm:f>
              <xm:sqref>G73</xm:sqref>
            </x14:sparkline>
            <x14:sparkline>
              <xm:f>'Question Changes'!D74:F74</xm:f>
              <xm:sqref>G74</xm:sqref>
            </x14:sparkline>
            <x14:sparkline>
              <xm:f>'Question Changes'!D75:F75</xm:f>
              <xm:sqref>G75</xm:sqref>
            </x14:sparkline>
            <x14:sparkline>
              <xm:f>'Question Changes'!D76:F76</xm:f>
              <xm:sqref>G76</xm:sqref>
            </x14:sparkline>
            <x14:sparkline>
              <xm:f>'Question Changes'!D77:F77</xm:f>
              <xm:sqref>G77</xm:sqref>
            </x14:sparkline>
          </x14:sparklines>
        </x14:sparklineGroup>
        <x14:sparklineGroup type="column" displayEmptyCellsAs="span" xr2:uid="{00000000-0003-0000-0700-00000E000000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'Question Changes'!D5:F5</xm:f>
              <xm:sqref>G5</xm:sqref>
            </x14:sparkline>
            <x14:sparkline>
              <xm:f>'Question Changes'!D6:F6</xm:f>
              <xm:sqref>G6</xm:sqref>
            </x14:sparkline>
            <x14:sparkline>
              <xm:f>'Question Changes'!D7:F7</xm:f>
              <xm:sqref>G7</xm:sqref>
            </x14:sparkline>
            <x14:sparkline>
              <xm:f>'Question Changes'!D8:F8</xm:f>
              <xm:sqref>G8</xm:sqref>
            </x14:sparkline>
            <x14:sparkline>
              <xm:f>'Question Changes'!D9:F9</xm:f>
              <xm:sqref>G9</xm:sqref>
            </x14:sparkline>
            <x14:sparkline>
              <xm:f>'Question Changes'!D10:F10</xm:f>
              <xm:sqref>G10</xm:sqref>
            </x14:sparkline>
            <x14:sparkline>
              <xm:f>'Question Changes'!D11:F11</xm:f>
              <xm:sqref>G11</xm:sqref>
            </x14:sparkline>
            <x14:sparkline>
              <xm:f>'Question Changes'!D12:F12</xm:f>
              <xm:sqref>G12</xm:sqref>
            </x14:sparkline>
            <x14:sparkline>
              <xm:f>'Question Changes'!D13:F13</xm:f>
              <xm:sqref>G13</xm:sqref>
            </x14:sparkline>
            <x14:sparkline>
              <xm:f>'Question Changes'!D14:F14</xm:f>
              <xm:sqref>G14</xm:sqref>
            </x14:sparkline>
            <x14:sparkline>
              <xm:f>'Question Changes'!D15:F15</xm:f>
              <xm:sqref>G15</xm:sqref>
            </x14:sparkline>
            <x14:sparkline>
              <xm:f>'Question Changes'!D16:F16</xm:f>
              <xm:sqref>G16</xm:sqref>
            </x14:sparkline>
            <x14:sparkline>
              <xm:f>'Question Changes'!D17:F17</xm:f>
              <xm:sqref>G17</xm:sqref>
            </x14:sparkline>
            <x14:sparkline>
              <xm:f>'Question Changes'!D18:F18</xm:f>
              <xm:sqref>G18</xm:sqref>
            </x14:sparkline>
            <x14:sparkline>
              <xm:f>'Question Changes'!D19:F19</xm:f>
              <xm:sqref>G19</xm:sqref>
            </x14:sparkline>
            <x14:sparkline>
              <xm:f>'Question Changes'!D20:F20</xm:f>
              <xm:sqref>G20</xm:sqref>
            </x14:sparkline>
            <x14:sparkline>
              <xm:f>'Question Changes'!D21:F21</xm:f>
              <xm:sqref>G21</xm:sqref>
            </x14:sparkline>
            <x14:sparkline>
              <xm:f>'Question Changes'!D22:F22</xm:f>
              <xm:sqref>G22</xm:sqref>
            </x14:sparkline>
            <x14:sparkline>
              <xm:f>'Question Changes'!D23:F23</xm:f>
              <xm:sqref>G23</xm:sqref>
            </x14:sparkline>
            <x14:sparkline>
              <xm:f>'Question Changes'!D24:F24</xm:f>
              <xm:sqref>G24</xm:sqref>
            </x14:sparkline>
          </x14:sparklines>
        </x14:sparklineGroup>
      </x14:sparklineGroup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B1:H144"/>
  <sheetViews>
    <sheetView zoomScale="80" zoomScaleNormal="80" workbookViewId="0">
      <selection activeCell="I135" sqref="I135"/>
    </sheetView>
  </sheetViews>
  <sheetFormatPr defaultRowHeight="14.5" x14ac:dyDescent="0.35"/>
  <cols>
    <col min="1" max="1" width="3.90625" customWidth="1"/>
    <col min="2" max="2" width="18.08984375" style="115" customWidth="1"/>
    <col min="3" max="6" width="12.54296875" style="1" customWidth="1"/>
    <col min="7" max="7" width="7.453125" style="1" customWidth="1"/>
    <col min="8" max="8" width="14.453125" customWidth="1"/>
    <col min="9" max="12" width="13.453125" customWidth="1"/>
  </cols>
  <sheetData>
    <row r="1" spans="2:8" ht="48" customHeight="1" thickBot="1" x14ac:dyDescent="0.4">
      <c r="B1" s="177" t="s">
        <v>124</v>
      </c>
      <c r="C1" s="178"/>
      <c r="D1" s="178"/>
      <c r="E1" s="178"/>
      <c r="F1" s="179"/>
      <c r="G1" s="110"/>
    </row>
    <row r="2" spans="2:8" ht="6" customHeight="1" thickBot="1" x14ac:dyDescent="0.4">
      <c r="B2" s="117"/>
      <c r="C2" s="110"/>
      <c r="D2" s="110"/>
      <c r="E2" s="110"/>
      <c r="F2" s="110"/>
      <c r="G2" s="110"/>
    </row>
    <row r="3" spans="2:8" ht="23.4" customHeight="1" thickBot="1" x14ac:dyDescent="0.4">
      <c r="B3" s="171" t="s">
        <v>117</v>
      </c>
      <c r="C3" s="172"/>
      <c r="D3" s="172"/>
      <c r="E3" s="172"/>
      <c r="F3" s="173"/>
      <c r="G3" s="124"/>
    </row>
    <row r="4" spans="2:8" ht="39.65" customHeight="1" x14ac:dyDescent="0.35">
      <c r="B4" s="118"/>
      <c r="C4" s="119" t="s">
        <v>5</v>
      </c>
      <c r="D4" s="120" t="s">
        <v>6</v>
      </c>
      <c r="E4" s="121" t="s">
        <v>88</v>
      </c>
      <c r="F4" s="122" t="s">
        <v>0</v>
      </c>
      <c r="G4" s="56"/>
    </row>
    <row r="5" spans="2:8" x14ac:dyDescent="0.35">
      <c r="B5" s="116">
        <f>'Point A RAW Results'!F2</f>
        <v>0</v>
      </c>
      <c r="C5" s="137">
        <f>'Point A Analysis'!B3</f>
        <v>0</v>
      </c>
      <c r="D5" s="137">
        <f>'Point A Analysis'!C3</f>
        <v>0</v>
      </c>
      <c r="E5" s="137">
        <f>'Point A Analysis'!D3</f>
        <v>0</v>
      </c>
      <c r="F5" s="137">
        <f>'Point A Analysis'!E3</f>
        <v>0</v>
      </c>
      <c r="G5" s="41"/>
      <c r="H5" s="19"/>
    </row>
    <row r="6" spans="2:8" x14ac:dyDescent="0.35">
      <c r="B6" s="116">
        <f>'Point A RAW Results'!F3</f>
        <v>0</v>
      </c>
      <c r="C6" s="137">
        <f>'Point A Analysis'!B4</f>
        <v>0</v>
      </c>
      <c r="D6" s="137">
        <f>'Point A Analysis'!C4</f>
        <v>0</v>
      </c>
      <c r="E6" s="137">
        <f>'Point A Analysis'!D4</f>
        <v>0</v>
      </c>
      <c r="F6" s="137">
        <f>'Point A Analysis'!E4</f>
        <v>0</v>
      </c>
      <c r="G6" s="41"/>
    </row>
    <row r="7" spans="2:8" x14ac:dyDescent="0.35">
      <c r="B7" s="116">
        <f>'Point A RAW Results'!F4</f>
        <v>0</v>
      </c>
      <c r="C7" s="137">
        <f>'Point A Analysis'!B5</f>
        <v>0</v>
      </c>
      <c r="D7" s="137">
        <f>'Point A Analysis'!C5</f>
        <v>0</v>
      </c>
      <c r="E7" s="137">
        <f>'Point A Analysis'!D5</f>
        <v>0</v>
      </c>
      <c r="F7" s="137">
        <f>'Point A Analysis'!E5</f>
        <v>0</v>
      </c>
      <c r="G7" s="41"/>
    </row>
    <row r="8" spans="2:8" x14ac:dyDescent="0.35">
      <c r="B8" s="116">
        <f>'Point A RAW Results'!F5</f>
        <v>0</v>
      </c>
      <c r="C8" s="137">
        <f>'Point A Analysis'!B6</f>
        <v>0</v>
      </c>
      <c r="D8" s="137">
        <f>'Point A Analysis'!C6</f>
        <v>0</v>
      </c>
      <c r="E8" s="137">
        <f>'Point A Analysis'!D6</f>
        <v>0</v>
      </c>
      <c r="F8" s="137">
        <f>'Point A Analysis'!E6</f>
        <v>0</v>
      </c>
      <c r="G8" s="41"/>
    </row>
    <row r="9" spans="2:8" x14ac:dyDescent="0.35">
      <c r="B9" s="116">
        <f>'Point A RAW Results'!F6</f>
        <v>0</v>
      </c>
      <c r="C9" s="137">
        <f>'Point A Analysis'!B7</f>
        <v>0</v>
      </c>
      <c r="D9" s="137">
        <f>'Point A Analysis'!C7</f>
        <v>0</v>
      </c>
      <c r="E9" s="137">
        <f>'Point A Analysis'!D7</f>
        <v>0</v>
      </c>
      <c r="F9" s="137">
        <f>'Point A Analysis'!E7</f>
        <v>0</v>
      </c>
      <c r="G9" s="41"/>
    </row>
    <row r="10" spans="2:8" x14ac:dyDescent="0.35">
      <c r="B10" s="116">
        <f>'Point A RAW Results'!F7</f>
        <v>0</v>
      </c>
      <c r="C10" s="137">
        <f>'Point A Analysis'!B8</f>
        <v>0</v>
      </c>
      <c r="D10" s="137">
        <f>'Point A Analysis'!C8</f>
        <v>0</v>
      </c>
      <c r="E10" s="137">
        <f>'Point A Analysis'!D8</f>
        <v>0</v>
      </c>
      <c r="F10" s="137">
        <f>'Point A Analysis'!E8</f>
        <v>0</v>
      </c>
      <c r="G10" s="41"/>
    </row>
    <row r="11" spans="2:8" x14ac:dyDescent="0.35">
      <c r="B11" s="116">
        <f>'Point A RAW Results'!F8</f>
        <v>0</v>
      </c>
      <c r="C11" s="137">
        <f>'Point A Analysis'!B9</f>
        <v>0</v>
      </c>
      <c r="D11" s="137">
        <f>'Point A Analysis'!C9</f>
        <v>0</v>
      </c>
      <c r="E11" s="137">
        <f>'Point A Analysis'!D9</f>
        <v>0</v>
      </c>
      <c r="F11" s="137">
        <f>'Point A Analysis'!E9</f>
        <v>0</v>
      </c>
      <c r="G11" s="41"/>
    </row>
    <row r="12" spans="2:8" x14ac:dyDescent="0.35">
      <c r="B12" s="116">
        <f>'Point A RAW Results'!F9</f>
        <v>0</v>
      </c>
      <c r="C12" s="137">
        <f>'Point A Analysis'!B10</f>
        <v>0</v>
      </c>
      <c r="D12" s="137">
        <f>'Point A Analysis'!C10</f>
        <v>0</v>
      </c>
      <c r="E12" s="137">
        <f>'Point A Analysis'!D10</f>
        <v>0</v>
      </c>
      <c r="F12" s="137">
        <f>'Point A Analysis'!E10</f>
        <v>0</v>
      </c>
      <c r="G12" s="41"/>
    </row>
    <row r="13" spans="2:8" x14ac:dyDescent="0.35">
      <c r="B13" s="116">
        <f>'Point A RAW Results'!F10</f>
        <v>0</v>
      </c>
      <c r="C13" s="137">
        <f>'Point A Analysis'!B11</f>
        <v>0</v>
      </c>
      <c r="D13" s="137">
        <f>'Point A Analysis'!C11</f>
        <v>0</v>
      </c>
      <c r="E13" s="137">
        <f>'Point A Analysis'!D11</f>
        <v>0</v>
      </c>
      <c r="F13" s="137">
        <f>'Point A Analysis'!E11</f>
        <v>0</v>
      </c>
      <c r="G13" s="41"/>
    </row>
    <row r="14" spans="2:8" x14ac:dyDescent="0.35">
      <c r="B14" s="116">
        <f>'Point A RAW Results'!F11</f>
        <v>0</v>
      </c>
      <c r="C14" s="137">
        <f>'Point A Analysis'!B12</f>
        <v>0</v>
      </c>
      <c r="D14" s="137">
        <f>'Point A Analysis'!C12</f>
        <v>0</v>
      </c>
      <c r="E14" s="137">
        <f>'Point A Analysis'!D12</f>
        <v>0</v>
      </c>
      <c r="F14" s="137">
        <f>'Point A Analysis'!E12</f>
        <v>0</v>
      </c>
      <c r="G14" s="41"/>
    </row>
    <row r="15" spans="2:8" x14ac:dyDescent="0.35">
      <c r="B15" s="116">
        <f>'Point A RAW Results'!F12</f>
        <v>0</v>
      </c>
      <c r="C15" s="137">
        <f>'Point A Analysis'!B13</f>
        <v>0</v>
      </c>
      <c r="D15" s="137">
        <f>'Point A Analysis'!C13</f>
        <v>0</v>
      </c>
      <c r="E15" s="137">
        <f>'Point A Analysis'!D13</f>
        <v>0</v>
      </c>
      <c r="F15" s="137">
        <f>'Point A Analysis'!E13</f>
        <v>0</v>
      </c>
      <c r="G15" s="41"/>
    </row>
    <row r="16" spans="2:8" x14ac:dyDescent="0.35">
      <c r="B16" s="116">
        <f>'Point A RAW Results'!F13</f>
        <v>0</v>
      </c>
      <c r="C16" s="137">
        <f>'Point A Analysis'!B14</f>
        <v>0</v>
      </c>
      <c r="D16" s="137">
        <f>'Point A Analysis'!C14</f>
        <v>0</v>
      </c>
      <c r="E16" s="137">
        <f>'Point A Analysis'!D14</f>
        <v>0</v>
      </c>
      <c r="F16" s="137">
        <f>'Point A Analysis'!E14</f>
        <v>0</v>
      </c>
      <c r="G16" s="41"/>
    </row>
    <row r="17" spans="2:7" x14ac:dyDescent="0.35">
      <c r="B17" s="116">
        <f>'Point A RAW Results'!F14</f>
        <v>0</v>
      </c>
      <c r="C17" s="137">
        <f>'Point A Analysis'!B15</f>
        <v>0</v>
      </c>
      <c r="D17" s="137">
        <f>'Point A Analysis'!C15</f>
        <v>0</v>
      </c>
      <c r="E17" s="137">
        <f>'Point A Analysis'!D15</f>
        <v>0</v>
      </c>
      <c r="F17" s="137">
        <f>'Point A Analysis'!E15</f>
        <v>0</v>
      </c>
      <c r="G17" s="41"/>
    </row>
    <row r="18" spans="2:7" x14ac:dyDescent="0.35">
      <c r="B18" s="116">
        <f>'Point A RAW Results'!F15</f>
        <v>0</v>
      </c>
      <c r="C18" s="137">
        <f>'Point A Analysis'!B16</f>
        <v>0</v>
      </c>
      <c r="D18" s="137">
        <f>'Point A Analysis'!C16</f>
        <v>0</v>
      </c>
      <c r="E18" s="137">
        <f>'Point A Analysis'!D16</f>
        <v>0</v>
      </c>
      <c r="F18" s="137">
        <f>'Point A Analysis'!E16</f>
        <v>0</v>
      </c>
      <c r="G18" s="41"/>
    </row>
    <row r="19" spans="2:7" x14ac:dyDescent="0.35">
      <c r="B19" s="116">
        <f>'Point A RAW Results'!F16</f>
        <v>0</v>
      </c>
      <c r="C19" s="137">
        <f>'Point A Analysis'!B17</f>
        <v>0</v>
      </c>
      <c r="D19" s="137">
        <f>'Point A Analysis'!C17</f>
        <v>0</v>
      </c>
      <c r="E19" s="137">
        <f>'Point A Analysis'!D17</f>
        <v>0</v>
      </c>
      <c r="F19" s="137">
        <f>'Point A Analysis'!E17</f>
        <v>0</v>
      </c>
      <c r="G19" s="41"/>
    </row>
    <row r="20" spans="2:7" x14ac:dyDescent="0.35">
      <c r="B20" s="116">
        <f>'Point A RAW Results'!F17</f>
        <v>0</v>
      </c>
      <c r="C20" s="137">
        <f>'Point A Analysis'!B18</f>
        <v>0</v>
      </c>
      <c r="D20" s="137">
        <f>'Point A Analysis'!C18</f>
        <v>0</v>
      </c>
      <c r="E20" s="137">
        <f>'Point A Analysis'!D18</f>
        <v>0</v>
      </c>
      <c r="F20" s="137">
        <f>'Point A Analysis'!E18</f>
        <v>0</v>
      </c>
      <c r="G20" s="41"/>
    </row>
    <row r="21" spans="2:7" x14ac:dyDescent="0.35">
      <c r="B21" s="116">
        <f>'Point A RAW Results'!F18</f>
        <v>0</v>
      </c>
      <c r="C21" s="137">
        <f>'Point A Analysis'!B19</f>
        <v>0</v>
      </c>
      <c r="D21" s="137">
        <f>'Point A Analysis'!C19</f>
        <v>0</v>
      </c>
      <c r="E21" s="137">
        <f>'Point A Analysis'!D19</f>
        <v>0</v>
      </c>
      <c r="F21" s="137">
        <f>'Point A Analysis'!E19</f>
        <v>0</v>
      </c>
      <c r="G21" s="41"/>
    </row>
    <row r="22" spans="2:7" x14ac:dyDescent="0.35">
      <c r="B22" s="116">
        <f>'Point A RAW Results'!F19</f>
        <v>0</v>
      </c>
      <c r="C22" s="137">
        <f>'Point A Analysis'!B20</f>
        <v>0</v>
      </c>
      <c r="D22" s="137">
        <f>'Point A Analysis'!C20</f>
        <v>0</v>
      </c>
      <c r="E22" s="137">
        <f>'Point A Analysis'!D20</f>
        <v>0</v>
      </c>
      <c r="F22" s="137">
        <f>'Point A Analysis'!E20</f>
        <v>0</v>
      </c>
      <c r="G22" s="41"/>
    </row>
    <row r="23" spans="2:7" x14ac:dyDescent="0.35">
      <c r="B23" s="116">
        <f>'Point A RAW Results'!F20</f>
        <v>0</v>
      </c>
      <c r="C23" s="137">
        <f>'Point A Analysis'!B21</f>
        <v>0</v>
      </c>
      <c r="D23" s="137">
        <f>'Point A Analysis'!C21</f>
        <v>0</v>
      </c>
      <c r="E23" s="137">
        <f>'Point A Analysis'!D21</f>
        <v>0</v>
      </c>
      <c r="F23" s="137">
        <f>'Point A Analysis'!E21</f>
        <v>0</v>
      </c>
      <c r="G23" s="41"/>
    </row>
    <row r="24" spans="2:7" x14ac:dyDescent="0.35">
      <c r="B24" s="116">
        <f>'Point A RAW Results'!F21</f>
        <v>0</v>
      </c>
      <c r="C24" s="137">
        <f>'Point A Analysis'!B22</f>
        <v>0</v>
      </c>
      <c r="D24" s="137">
        <f>'Point A Analysis'!C22</f>
        <v>0</v>
      </c>
      <c r="E24" s="137">
        <f>'Point A Analysis'!D22</f>
        <v>0</v>
      </c>
      <c r="F24" s="137">
        <f>'Point A Analysis'!E22</f>
        <v>0</v>
      </c>
      <c r="G24" s="41"/>
    </row>
    <row r="25" spans="2:7" x14ac:dyDescent="0.35">
      <c r="B25" s="116">
        <f>'Point A RAW Results'!F22</f>
        <v>0</v>
      </c>
      <c r="C25" s="137">
        <f>'Point A Analysis'!B23</f>
        <v>0</v>
      </c>
      <c r="D25" s="137">
        <f>'Point A Analysis'!C23</f>
        <v>0</v>
      </c>
      <c r="E25" s="137">
        <f>'Point A Analysis'!D23</f>
        <v>0</v>
      </c>
      <c r="F25" s="137">
        <f>'Point A Analysis'!E23</f>
        <v>0</v>
      </c>
      <c r="G25" s="41"/>
    </row>
    <row r="26" spans="2:7" x14ac:dyDescent="0.35">
      <c r="B26" s="116">
        <f>'Point A RAW Results'!F23</f>
        <v>0</v>
      </c>
      <c r="C26" s="137">
        <f>'Point A Analysis'!B24</f>
        <v>0</v>
      </c>
      <c r="D26" s="137">
        <f>'Point A Analysis'!C24</f>
        <v>0</v>
      </c>
      <c r="E26" s="137">
        <f>'Point A Analysis'!D24</f>
        <v>0</v>
      </c>
      <c r="F26" s="137">
        <f>'Point A Analysis'!E24</f>
        <v>0</v>
      </c>
      <c r="G26" s="41"/>
    </row>
    <row r="27" spans="2:7" x14ac:dyDescent="0.35">
      <c r="B27" s="116">
        <f>'Point A RAW Results'!F24</f>
        <v>0</v>
      </c>
      <c r="C27" s="137">
        <f>'Point A Analysis'!B25</f>
        <v>0</v>
      </c>
      <c r="D27" s="137">
        <f>'Point A Analysis'!C25</f>
        <v>0</v>
      </c>
      <c r="E27" s="137">
        <f>'Point A Analysis'!D25</f>
        <v>0</v>
      </c>
      <c r="F27" s="137">
        <f>'Point A Analysis'!E25</f>
        <v>0</v>
      </c>
      <c r="G27" s="41"/>
    </row>
    <row r="28" spans="2:7" x14ac:dyDescent="0.35">
      <c r="B28" s="116">
        <f>'Point A RAW Results'!F25</f>
        <v>0</v>
      </c>
      <c r="C28" s="137">
        <f>'Point A Analysis'!B26</f>
        <v>0</v>
      </c>
      <c r="D28" s="137">
        <f>'Point A Analysis'!C26</f>
        <v>0</v>
      </c>
      <c r="E28" s="137">
        <f>'Point A Analysis'!D26</f>
        <v>0</v>
      </c>
      <c r="F28" s="137">
        <f>'Point A Analysis'!E26</f>
        <v>0</v>
      </c>
      <c r="G28" s="41"/>
    </row>
    <row r="29" spans="2:7" x14ac:dyDescent="0.35">
      <c r="B29" s="116">
        <f>'Point A RAW Results'!F26</f>
        <v>0</v>
      </c>
      <c r="C29" s="137">
        <f>'Point A Analysis'!B27</f>
        <v>0</v>
      </c>
      <c r="D29" s="137">
        <f>'Point A Analysis'!C27</f>
        <v>0</v>
      </c>
      <c r="E29" s="137">
        <f>'Point A Analysis'!D27</f>
        <v>0</v>
      </c>
      <c r="F29" s="137">
        <f>'Point A Analysis'!E27</f>
        <v>0</v>
      </c>
      <c r="G29" s="41"/>
    </row>
    <row r="30" spans="2:7" x14ac:dyDescent="0.35">
      <c r="B30" s="116">
        <f>'Point A RAW Results'!F27</f>
        <v>0</v>
      </c>
      <c r="C30" s="137">
        <f>'Point A Analysis'!B28</f>
        <v>0</v>
      </c>
      <c r="D30" s="137">
        <f>'Point A Analysis'!C28</f>
        <v>0</v>
      </c>
      <c r="E30" s="137">
        <f>'Point A Analysis'!D28</f>
        <v>0</v>
      </c>
      <c r="F30" s="137">
        <f>'Point A Analysis'!E28</f>
        <v>0</v>
      </c>
      <c r="G30" s="41"/>
    </row>
    <row r="31" spans="2:7" x14ac:dyDescent="0.35">
      <c r="B31" s="116">
        <f>'Point A RAW Results'!F28</f>
        <v>0</v>
      </c>
      <c r="C31" s="137">
        <f>'Point A Analysis'!B29</f>
        <v>0</v>
      </c>
      <c r="D31" s="137">
        <f>'Point A Analysis'!C29</f>
        <v>0</v>
      </c>
      <c r="E31" s="137">
        <f>'Point A Analysis'!D29</f>
        <v>0</v>
      </c>
      <c r="F31" s="137">
        <f>'Point A Analysis'!E29</f>
        <v>0</v>
      </c>
      <c r="G31" s="41"/>
    </row>
    <row r="32" spans="2:7" x14ac:dyDescent="0.35">
      <c r="B32" s="116">
        <f>'Point A RAW Results'!F29</f>
        <v>0</v>
      </c>
      <c r="C32" s="137">
        <f>'Point A Analysis'!B30</f>
        <v>0</v>
      </c>
      <c r="D32" s="137">
        <f>'Point A Analysis'!C30</f>
        <v>0</v>
      </c>
      <c r="E32" s="137">
        <f>'Point A Analysis'!D30</f>
        <v>0</v>
      </c>
      <c r="F32" s="137">
        <f>'Point A Analysis'!E30</f>
        <v>0</v>
      </c>
      <c r="G32" s="41"/>
    </row>
    <row r="33" spans="2:7" x14ac:dyDescent="0.35">
      <c r="B33" s="116">
        <f>'Point A RAW Results'!F30</f>
        <v>0</v>
      </c>
      <c r="C33" s="137">
        <f>'Point A Analysis'!B31</f>
        <v>0</v>
      </c>
      <c r="D33" s="137">
        <f>'Point A Analysis'!C31</f>
        <v>0</v>
      </c>
      <c r="E33" s="137">
        <f>'Point A Analysis'!D31</f>
        <v>0</v>
      </c>
      <c r="F33" s="137">
        <f>'Point A Analysis'!E31</f>
        <v>0</v>
      </c>
      <c r="G33" s="41"/>
    </row>
    <row r="34" spans="2:7" x14ac:dyDescent="0.35">
      <c r="B34" s="116">
        <f>'Point A RAW Results'!F31</f>
        <v>0</v>
      </c>
      <c r="C34" s="137">
        <f>'Point A Analysis'!B32</f>
        <v>0</v>
      </c>
      <c r="D34" s="137">
        <f>'Point A Analysis'!C32</f>
        <v>0</v>
      </c>
      <c r="E34" s="137">
        <f>'Point A Analysis'!D32</f>
        <v>0</v>
      </c>
      <c r="F34" s="137">
        <f>'Point A Analysis'!E32</f>
        <v>0</v>
      </c>
      <c r="G34" s="41"/>
    </row>
    <row r="35" spans="2:7" x14ac:dyDescent="0.35">
      <c r="B35" s="116">
        <f>'Point A RAW Results'!F32</f>
        <v>0</v>
      </c>
      <c r="C35" s="137">
        <f>'Point A Analysis'!B33</f>
        <v>0</v>
      </c>
      <c r="D35" s="137">
        <f>'Point A Analysis'!C33</f>
        <v>0</v>
      </c>
      <c r="E35" s="137">
        <f>'Point A Analysis'!D33</f>
        <v>0</v>
      </c>
      <c r="F35" s="137">
        <f>'Point A Analysis'!E33</f>
        <v>0</v>
      </c>
      <c r="G35" s="41"/>
    </row>
    <row r="36" spans="2:7" x14ac:dyDescent="0.35">
      <c r="B36" s="116">
        <f>'Point A RAW Results'!F33</f>
        <v>0</v>
      </c>
      <c r="C36" s="137">
        <f>'Point A Analysis'!B34</f>
        <v>0</v>
      </c>
      <c r="D36" s="137">
        <f>'Point A Analysis'!C34</f>
        <v>0</v>
      </c>
      <c r="E36" s="137">
        <f>'Point A Analysis'!D34</f>
        <v>0</v>
      </c>
      <c r="F36" s="137">
        <f>'Point A Analysis'!E34</f>
        <v>0</v>
      </c>
      <c r="G36" s="41"/>
    </row>
    <row r="37" spans="2:7" x14ac:dyDescent="0.35">
      <c r="B37" s="116">
        <f>'Point A RAW Results'!F34</f>
        <v>0</v>
      </c>
      <c r="C37" s="137">
        <f>'Point A Analysis'!B35</f>
        <v>0</v>
      </c>
      <c r="D37" s="137">
        <f>'Point A Analysis'!C35</f>
        <v>0</v>
      </c>
      <c r="E37" s="137">
        <f>'Point A Analysis'!D35</f>
        <v>0</v>
      </c>
      <c r="F37" s="137">
        <f>'Point A Analysis'!E35</f>
        <v>0</v>
      </c>
      <c r="G37" s="41"/>
    </row>
    <row r="38" spans="2:7" x14ac:dyDescent="0.35">
      <c r="B38" s="116">
        <f>'Point A RAW Results'!F35</f>
        <v>0</v>
      </c>
      <c r="C38" s="137">
        <f>'Point A Analysis'!B36</f>
        <v>0</v>
      </c>
      <c r="D38" s="137">
        <f>'Point A Analysis'!C36</f>
        <v>0</v>
      </c>
      <c r="E38" s="137">
        <f>'Point A Analysis'!D36</f>
        <v>0</v>
      </c>
      <c r="F38" s="137">
        <f>'Point A Analysis'!E36</f>
        <v>0</v>
      </c>
      <c r="G38" s="41"/>
    </row>
    <row r="39" spans="2:7" x14ac:dyDescent="0.35">
      <c r="B39" s="116">
        <f>'Point A RAW Results'!F36</f>
        <v>0</v>
      </c>
      <c r="C39" s="137">
        <f>'Point A Analysis'!B37</f>
        <v>0</v>
      </c>
      <c r="D39" s="137">
        <f>'Point A Analysis'!C37</f>
        <v>0</v>
      </c>
      <c r="E39" s="137">
        <f>'Point A Analysis'!D37</f>
        <v>0</v>
      </c>
      <c r="F39" s="137">
        <f>'Point A Analysis'!E37</f>
        <v>0</v>
      </c>
      <c r="G39" s="41"/>
    </row>
    <row r="40" spans="2:7" x14ac:dyDescent="0.35">
      <c r="B40" s="116">
        <f>'Point A RAW Results'!F37</f>
        <v>0</v>
      </c>
      <c r="C40" s="137">
        <f>'Point A Analysis'!B38</f>
        <v>0</v>
      </c>
      <c r="D40" s="137">
        <f>'Point A Analysis'!C38</f>
        <v>0</v>
      </c>
      <c r="E40" s="137">
        <f>'Point A Analysis'!D38</f>
        <v>0</v>
      </c>
      <c r="F40" s="137">
        <f>'Point A Analysis'!E38</f>
        <v>0</v>
      </c>
      <c r="G40" s="41"/>
    </row>
    <row r="41" spans="2:7" x14ac:dyDescent="0.35">
      <c r="B41" s="116">
        <f>'Point A RAW Results'!F38</f>
        <v>0</v>
      </c>
      <c r="C41" s="137">
        <f>'Point A Analysis'!B39</f>
        <v>0</v>
      </c>
      <c r="D41" s="137">
        <f>'Point A Analysis'!C39</f>
        <v>0</v>
      </c>
      <c r="E41" s="137">
        <f>'Point A Analysis'!D39</f>
        <v>0</v>
      </c>
      <c r="F41" s="137">
        <f>'Point A Analysis'!E39</f>
        <v>0</v>
      </c>
      <c r="G41" s="41"/>
    </row>
    <row r="42" spans="2:7" x14ac:dyDescent="0.35">
      <c r="B42" s="116">
        <f>'Point A RAW Results'!F39</f>
        <v>0</v>
      </c>
      <c r="C42" s="137">
        <f>'Point A Analysis'!B40</f>
        <v>0</v>
      </c>
      <c r="D42" s="137">
        <f>'Point A Analysis'!C40</f>
        <v>0</v>
      </c>
      <c r="E42" s="137">
        <f>'Point A Analysis'!D40</f>
        <v>0</v>
      </c>
      <c r="F42" s="137">
        <f>'Point A Analysis'!E40</f>
        <v>0</v>
      </c>
      <c r="G42" s="41"/>
    </row>
    <row r="43" spans="2:7" x14ac:dyDescent="0.35">
      <c r="B43" s="116">
        <f>'Point A RAW Results'!F40</f>
        <v>0</v>
      </c>
      <c r="C43" s="137">
        <f>'Point A Analysis'!B41</f>
        <v>0</v>
      </c>
      <c r="D43" s="137">
        <f>'Point A Analysis'!C41</f>
        <v>0</v>
      </c>
      <c r="E43" s="137">
        <f>'Point A Analysis'!D41</f>
        <v>0</v>
      </c>
      <c r="F43" s="137">
        <f>'Point A Analysis'!E41</f>
        <v>0</v>
      </c>
      <c r="G43" s="41"/>
    </row>
    <row r="44" spans="2:7" x14ac:dyDescent="0.35">
      <c r="B44" s="116">
        <f>'Point A RAW Results'!F41</f>
        <v>0</v>
      </c>
      <c r="C44" s="137">
        <f>'Point A Analysis'!B42</f>
        <v>0</v>
      </c>
      <c r="D44" s="137">
        <f>'Point A Analysis'!C42</f>
        <v>0</v>
      </c>
      <c r="E44" s="137">
        <f>'Point A Analysis'!D42</f>
        <v>0</v>
      </c>
      <c r="F44" s="137">
        <f>'Point A Analysis'!E42</f>
        <v>0</v>
      </c>
      <c r="G44" s="41"/>
    </row>
    <row r="45" spans="2:7" ht="23" customHeight="1" x14ac:dyDescent="0.35"/>
    <row r="46" spans="2:7" ht="15" thickBot="1" x14ac:dyDescent="0.4"/>
    <row r="47" spans="2:7" ht="26.5" thickBot="1" x14ac:dyDescent="0.4">
      <c r="B47" s="171" t="s">
        <v>118</v>
      </c>
      <c r="C47" s="172"/>
      <c r="D47" s="172"/>
      <c r="E47" s="172"/>
      <c r="F47" s="173"/>
      <c r="G47" s="124"/>
    </row>
    <row r="48" spans="2:7" ht="33" customHeight="1" x14ac:dyDescent="0.35">
      <c r="B48" s="118"/>
      <c r="C48" s="119" t="s">
        <v>5</v>
      </c>
      <c r="D48" s="120" t="s">
        <v>6</v>
      </c>
      <c r="E48" s="121" t="s">
        <v>88</v>
      </c>
      <c r="F48" s="122" t="s">
        <v>0</v>
      </c>
      <c r="G48" s="56"/>
    </row>
    <row r="49" spans="2:7" x14ac:dyDescent="0.35">
      <c r="B49" s="116">
        <f>'Point B RAW Results'!F2</f>
        <v>0</v>
      </c>
      <c r="C49" s="137">
        <f>'Point B Analysis'!B3</f>
        <v>0</v>
      </c>
      <c r="D49" s="137">
        <f>'Point B Analysis'!C3</f>
        <v>0</v>
      </c>
      <c r="E49" s="137">
        <f>'Point B Analysis'!D3</f>
        <v>0</v>
      </c>
      <c r="F49" s="137">
        <f>'Point B Analysis'!E3</f>
        <v>0</v>
      </c>
      <c r="G49" s="41"/>
    </row>
    <row r="50" spans="2:7" x14ac:dyDescent="0.35">
      <c r="B50" s="116">
        <f>'Point B RAW Results'!F3</f>
        <v>0</v>
      </c>
      <c r="C50" s="137">
        <f>'Point B Analysis'!B4</f>
        <v>0</v>
      </c>
      <c r="D50" s="137">
        <f>'Point B Analysis'!C4</f>
        <v>0</v>
      </c>
      <c r="E50" s="137">
        <f>'Point B Analysis'!D4</f>
        <v>0</v>
      </c>
      <c r="F50" s="137">
        <f>'Point B Analysis'!E4</f>
        <v>0</v>
      </c>
      <c r="G50" s="41"/>
    </row>
    <row r="51" spans="2:7" x14ac:dyDescent="0.35">
      <c r="B51" s="116">
        <f>'Point B RAW Results'!F4</f>
        <v>0</v>
      </c>
      <c r="C51" s="137">
        <f>'Point B Analysis'!B5</f>
        <v>0</v>
      </c>
      <c r="D51" s="137">
        <f>'Point B Analysis'!C5</f>
        <v>0</v>
      </c>
      <c r="E51" s="137">
        <f>'Point B Analysis'!D5</f>
        <v>0</v>
      </c>
      <c r="F51" s="137">
        <f>'Point B Analysis'!E5</f>
        <v>0</v>
      </c>
      <c r="G51" s="41"/>
    </row>
    <row r="52" spans="2:7" x14ac:dyDescent="0.35">
      <c r="B52" s="116">
        <f>'Point B RAW Results'!F5</f>
        <v>0</v>
      </c>
      <c r="C52" s="137">
        <f>'Point B Analysis'!B6</f>
        <v>0</v>
      </c>
      <c r="D52" s="137">
        <f>'Point B Analysis'!C6</f>
        <v>0</v>
      </c>
      <c r="E52" s="137">
        <f>'Point B Analysis'!D6</f>
        <v>0</v>
      </c>
      <c r="F52" s="137">
        <f>'Point B Analysis'!E6</f>
        <v>0</v>
      </c>
      <c r="G52" s="41"/>
    </row>
    <row r="53" spans="2:7" x14ac:dyDescent="0.35">
      <c r="B53" s="116">
        <f>'Point B RAW Results'!F6</f>
        <v>0</v>
      </c>
      <c r="C53" s="137">
        <f>'Point B Analysis'!B7</f>
        <v>0</v>
      </c>
      <c r="D53" s="137">
        <f>'Point B Analysis'!C7</f>
        <v>0</v>
      </c>
      <c r="E53" s="137">
        <f>'Point B Analysis'!D7</f>
        <v>0</v>
      </c>
      <c r="F53" s="137">
        <f>'Point B Analysis'!E7</f>
        <v>0</v>
      </c>
      <c r="G53" s="41"/>
    </row>
    <row r="54" spans="2:7" x14ac:dyDescent="0.35">
      <c r="B54" s="116">
        <f>'Point B RAW Results'!F7</f>
        <v>0</v>
      </c>
      <c r="C54" s="137">
        <f>'Point B Analysis'!B8</f>
        <v>0</v>
      </c>
      <c r="D54" s="137">
        <f>'Point B Analysis'!C8</f>
        <v>0</v>
      </c>
      <c r="E54" s="137">
        <f>'Point B Analysis'!D8</f>
        <v>0</v>
      </c>
      <c r="F54" s="137">
        <f>'Point B Analysis'!E8</f>
        <v>0</v>
      </c>
      <c r="G54" s="41"/>
    </row>
    <row r="55" spans="2:7" x14ac:dyDescent="0.35">
      <c r="B55" s="116">
        <f>'Point B RAW Results'!F8</f>
        <v>0</v>
      </c>
      <c r="C55" s="137">
        <f>'Point B Analysis'!B9</f>
        <v>0</v>
      </c>
      <c r="D55" s="137">
        <f>'Point B Analysis'!C9</f>
        <v>0</v>
      </c>
      <c r="E55" s="137">
        <f>'Point B Analysis'!D9</f>
        <v>0</v>
      </c>
      <c r="F55" s="137">
        <f>'Point B Analysis'!E9</f>
        <v>0</v>
      </c>
      <c r="G55" s="41"/>
    </row>
    <row r="56" spans="2:7" x14ac:dyDescent="0.35">
      <c r="B56" s="116">
        <f>'Point B RAW Results'!F9</f>
        <v>0</v>
      </c>
      <c r="C56" s="137">
        <f>'Point B Analysis'!B10</f>
        <v>0</v>
      </c>
      <c r="D56" s="137">
        <f>'Point B Analysis'!C10</f>
        <v>0</v>
      </c>
      <c r="E56" s="137">
        <f>'Point B Analysis'!D10</f>
        <v>0</v>
      </c>
      <c r="F56" s="137">
        <f>'Point B Analysis'!E10</f>
        <v>0</v>
      </c>
      <c r="G56" s="41"/>
    </row>
    <row r="57" spans="2:7" x14ac:dyDescent="0.35">
      <c r="B57" s="116">
        <f>'Point B RAW Results'!F10</f>
        <v>0</v>
      </c>
      <c r="C57" s="137">
        <f>'Point B Analysis'!B11</f>
        <v>0</v>
      </c>
      <c r="D57" s="137">
        <f>'Point B Analysis'!C11</f>
        <v>0</v>
      </c>
      <c r="E57" s="137">
        <f>'Point B Analysis'!D11</f>
        <v>0</v>
      </c>
      <c r="F57" s="137">
        <f>'Point B Analysis'!E11</f>
        <v>0</v>
      </c>
      <c r="G57" s="41"/>
    </row>
    <row r="58" spans="2:7" x14ac:dyDescent="0.35">
      <c r="B58" s="116">
        <f>'Point B RAW Results'!F11</f>
        <v>0</v>
      </c>
      <c r="C58" s="137">
        <f>'Point B Analysis'!B12</f>
        <v>0</v>
      </c>
      <c r="D58" s="137">
        <f>'Point B Analysis'!C12</f>
        <v>0</v>
      </c>
      <c r="E58" s="137">
        <f>'Point B Analysis'!D12</f>
        <v>0</v>
      </c>
      <c r="F58" s="137">
        <f>'Point B Analysis'!E12</f>
        <v>0</v>
      </c>
      <c r="G58" s="41"/>
    </row>
    <row r="59" spans="2:7" x14ac:dyDescent="0.35">
      <c r="B59" s="116">
        <f>'Point B RAW Results'!F12</f>
        <v>0</v>
      </c>
      <c r="C59" s="137">
        <f>'Point B Analysis'!B13</f>
        <v>0</v>
      </c>
      <c r="D59" s="137">
        <f>'Point B Analysis'!C13</f>
        <v>0</v>
      </c>
      <c r="E59" s="137">
        <f>'Point B Analysis'!D13</f>
        <v>0</v>
      </c>
      <c r="F59" s="137">
        <f>'Point B Analysis'!E13</f>
        <v>0</v>
      </c>
      <c r="G59" s="41"/>
    </row>
    <row r="60" spans="2:7" x14ac:dyDescent="0.35">
      <c r="B60" s="116">
        <f>'Point B RAW Results'!F13</f>
        <v>0</v>
      </c>
      <c r="C60" s="137">
        <f>'Point B Analysis'!B14</f>
        <v>0</v>
      </c>
      <c r="D60" s="137">
        <f>'Point B Analysis'!C14</f>
        <v>0</v>
      </c>
      <c r="E60" s="137">
        <f>'Point B Analysis'!D14</f>
        <v>0</v>
      </c>
      <c r="F60" s="137">
        <f>'Point B Analysis'!E14</f>
        <v>0</v>
      </c>
      <c r="G60" s="41"/>
    </row>
    <row r="61" spans="2:7" x14ac:dyDescent="0.35">
      <c r="B61" s="116">
        <f>'Point B RAW Results'!F14</f>
        <v>0</v>
      </c>
      <c r="C61" s="137">
        <f>'Point B Analysis'!B15</f>
        <v>0</v>
      </c>
      <c r="D61" s="137">
        <f>'Point B Analysis'!C15</f>
        <v>0</v>
      </c>
      <c r="E61" s="137">
        <f>'Point B Analysis'!D15</f>
        <v>0</v>
      </c>
      <c r="F61" s="137">
        <f>'Point B Analysis'!E15</f>
        <v>0</v>
      </c>
      <c r="G61" s="41"/>
    </row>
    <row r="62" spans="2:7" x14ac:dyDescent="0.35">
      <c r="B62" s="116">
        <f>'Point B RAW Results'!F15</f>
        <v>0</v>
      </c>
      <c r="C62" s="137">
        <f>'Point B Analysis'!B16</f>
        <v>0</v>
      </c>
      <c r="D62" s="137">
        <f>'Point B Analysis'!C16</f>
        <v>0</v>
      </c>
      <c r="E62" s="137">
        <f>'Point B Analysis'!D16</f>
        <v>0</v>
      </c>
      <c r="F62" s="137">
        <f>'Point B Analysis'!E16</f>
        <v>0</v>
      </c>
      <c r="G62" s="41"/>
    </row>
    <row r="63" spans="2:7" x14ac:dyDescent="0.35">
      <c r="B63" s="116">
        <f>'Point B RAW Results'!F16</f>
        <v>0</v>
      </c>
      <c r="C63" s="137">
        <f>'Point B Analysis'!B17</f>
        <v>0</v>
      </c>
      <c r="D63" s="137">
        <f>'Point B Analysis'!C17</f>
        <v>0</v>
      </c>
      <c r="E63" s="137">
        <f>'Point B Analysis'!D17</f>
        <v>0</v>
      </c>
      <c r="F63" s="137">
        <f>'Point B Analysis'!E17</f>
        <v>0</v>
      </c>
      <c r="G63" s="41"/>
    </row>
    <row r="64" spans="2:7" x14ac:dyDescent="0.35">
      <c r="B64" s="116">
        <f>'Point B RAW Results'!F17</f>
        <v>0</v>
      </c>
      <c r="C64" s="137">
        <f>'Point B Analysis'!B18</f>
        <v>0</v>
      </c>
      <c r="D64" s="137">
        <f>'Point B Analysis'!C18</f>
        <v>0</v>
      </c>
      <c r="E64" s="137">
        <f>'Point B Analysis'!D18</f>
        <v>0</v>
      </c>
      <c r="F64" s="137">
        <f>'Point B Analysis'!E18</f>
        <v>0</v>
      </c>
      <c r="G64" s="41"/>
    </row>
    <row r="65" spans="2:7" x14ac:dyDescent="0.35">
      <c r="B65" s="116">
        <f>'Point B RAW Results'!F18</f>
        <v>0</v>
      </c>
      <c r="C65" s="137">
        <f>'Point B Analysis'!B19</f>
        <v>0</v>
      </c>
      <c r="D65" s="137">
        <f>'Point B Analysis'!C19</f>
        <v>0</v>
      </c>
      <c r="E65" s="137">
        <f>'Point B Analysis'!D19</f>
        <v>0</v>
      </c>
      <c r="F65" s="137">
        <f>'Point B Analysis'!E19</f>
        <v>0</v>
      </c>
      <c r="G65" s="41"/>
    </row>
    <row r="66" spans="2:7" x14ac:dyDescent="0.35">
      <c r="B66" s="116">
        <f>'Point B RAW Results'!F19</f>
        <v>0</v>
      </c>
      <c r="C66" s="137">
        <f>'Point B Analysis'!B20</f>
        <v>0</v>
      </c>
      <c r="D66" s="137">
        <f>'Point B Analysis'!C20</f>
        <v>0</v>
      </c>
      <c r="E66" s="137">
        <f>'Point B Analysis'!D20</f>
        <v>0</v>
      </c>
      <c r="F66" s="137">
        <f>'Point B Analysis'!E20</f>
        <v>0</v>
      </c>
      <c r="G66" s="41"/>
    </row>
    <row r="67" spans="2:7" x14ac:dyDescent="0.35">
      <c r="B67" s="116">
        <f>'Point B RAW Results'!F20</f>
        <v>0</v>
      </c>
      <c r="C67" s="137">
        <f>'Point B Analysis'!B21</f>
        <v>0</v>
      </c>
      <c r="D67" s="137">
        <f>'Point B Analysis'!C21</f>
        <v>0</v>
      </c>
      <c r="E67" s="137">
        <f>'Point B Analysis'!D21</f>
        <v>0</v>
      </c>
      <c r="F67" s="137">
        <f>'Point B Analysis'!E21</f>
        <v>0</v>
      </c>
      <c r="G67" s="41"/>
    </row>
    <row r="68" spans="2:7" x14ac:dyDescent="0.35">
      <c r="B68" s="116">
        <f>'Point B RAW Results'!F21</f>
        <v>0</v>
      </c>
      <c r="C68" s="137">
        <f>'Point B Analysis'!B22</f>
        <v>0</v>
      </c>
      <c r="D68" s="137">
        <f>'Point B Analysis'!C22</f>
        <v>0</v>
      </c>
      <c r="E68" s="137">
        <f>'Point B Analysis'!D22</f>
        <v>0</v>
      </c>
      <c r="F68" s="137">
        <f>'Point B Analysis'!E22</f>
        <v>0</v>
      </c>
      <c r="G68" s="41"/>
    </row>
    <row r="69" spans="2:7" x14ac:dyDescent="0.35">
      <c r="B69" s="116">
        <f>'Point B RAW Results'!F22</f>
        <v>0</v>
      </c>
      <c r="C69" s="137">
        <f>'Point B Analysis'!B23</f>
        <v>0</v>
      </c>
      <c r="D69" s="137">
        <f>'Point B Analysis'!C23</f>
        <v>0</v>
      </c>
      <c r="E69" s="137">
        <f>'Point B Analysis'!D23</f>
        <v>0</v>
      </c>
      <c r="F69" s="137">
        <f>'Point B Analysis'!E23</f>
        <v>0</v>
      </c>
      <c r="G69" s="41"/>
    </row>
    <row r="70" spans="2:7" x14ac:dyDescent="0.35">
      <c r="B70" s="116">
        <f>'Point B RAW Results'!F23</f>
        <v>0</v>
      </c>
      <c r="C70" s="137">
        <f>'Point B Analysis'!B24</f>
        <v>0</v>
      </c>
      <c r="D70" s="137">
        <f>'Point B Analysis'!C24</f>
        <v>0</v>
      </c>
      <c r="E70" s="137">
        <f>'Point B Analysis'!D24</f>
        <v>0</v>
      </c>
      <c r="F70" s="137">
        <f>'Point B Analysis'!E24</f>
        <v>0</v>
      </c>
      <c r="G70" s="41"/>
    </row>
    <row r="71" spans="2:7" x14ac:dyDescent="0.35">
      <c r="B71" s="116">
        <f>'Point B RAW Results'!F24</f>
        <v>0</v>
      </c>
      <c r="C71" s="137">
        <f>'Point B Analysis'!B25</f>
        <v>0</v>
      </c>
      <c r="D71" s="137">
        <f>'Point B Analysis'!C25</f>
        <v>0</v>
      </c>
      <c r="E71" s="137">
        <f>'Point B Analysis'!D25</f>
        <v>0</v>
      </c>
      <c r="F71" s="137">
        <f>'Point B Analysis'!E25</f>
        <v>0</v>
      </c>
      <c r="G71" s="41"/>
    </row>
    <row r="72" spans="2:7" x14ac:dyDescent="0.35">
      <c r="B72" s="116">
        <f>'Point B RAW Results'!F25</f>
        <v>0</v>
      </c>
      <c r="C72" s="137">
        <f>'Point B Analysis'!B26</f>
        <v>0</v>
      </c>
      <c r="D72" s="137">
        <f>'Point B Analysis'!C26</f>
        <v>0</v>
      </c>
      <c r="E72" s="137">
        <f>'Point B Analysis'!D26</f>
        <v>0</v>
      </c>
      <c r="F72" s="137">
        <f>'Point B Analysis'!E26</f>
        <v>0</v>
      </c>
      <c r="G72" s="41"/>
    </row>
    <row r="73" spans="2:7" x14ac:dyDescent="0.35">
      <c r="B73" s="116">
        <f>'Point B RAW Results'!F26</f>
        <v>0</v>
      </c>
      <c r="C73" s="137">
        <f>'Point B Analysis'!B27</f>
        <v>0</v>
      </c>
      <c r="D73" s="137">
        <f>'Point B Analysis'!C27</f>
        <v>0</v>
      </c>
      <c r="E73" s="137">
        <f>'Point B Analysis'!D27</f>
        <v>0</v>
      </c>
      <c r="F73" s="137">
        <f>'Point B Analysis'!E27</f>
        <v>0</v>
      </c>
      <c r="G73" s="41"/>
    </row>
    <row r="74" spans="2:7" x14ac:dyDescent="0.35">
      <c r="B74" s="116">
        <f>'Point B RAW Results'!F27</f>
        <v>0</v>
      </c>
      <c r="C74" s="137">
        <f>'Point B Analysis'!B28</f>
        <v>0</v>
      </c>
      <c r="D74" s="137">
        <f>'Point B Analysis'!C28</f>
        <v>0</v>
      </c>
      <c r="E74" s="137">
        <f>'Point B Analysis'!D28</f>
        <v>0</v>
      </c>
      <c r="F74" s="137">
        <f>'Point B Analysis'!E28</f>
        <v>0</v>
      </c>
      <c r="G74" s="41"/>
    </row>
    <row r="75" spans="2:7" x14ac:dyDescent="0.35">
      <c r="B75" s="116">
        <f>'Point B RAW Results'!F28</f>
        <v>0</v>
      </c>
      <c r="C75" s="137">
        <f>'Point B Analysis'!B29</f>
        <v>0</v>
      </c>
      <c r="D75" s="137">
        <f>'Point B Analysis'!C29</f>
        <v>0</v>
      </c>
      <c r="E75" s="137">
        <f>'Point B Analysis'!D29</f>
        <v>0</v>
      </c>
      <c r="F75" s="137">
        <f>'Point B Analysis'!E29</f>
        <v>0</v>
      </c>
      <c r="G75" s="41"/>
    </row>
    <row r="76" spans="2:7" x14ac:dyDescent="0.35">
      <c r="B76" s="116">
        <f>'Point B RAW Results'!F29</f>
        <v>0</v>
      </c>
      <c r="C76" s="137">
        <f>'Point B Analysis'!B30</f>
        <v>0</v>
      </c>
      <c r="D76" s="137">
        <f>'Point B Analysis'!C30</f>
        <v>0</v>
      </c>
      <c r="E76" s="137">
        <f>'Point B Analysis'!D30</f>
        <v>0</v>
      </c>
      <c r="F76" s="137">
        <f>'Point B Analysis'!E30</f>
        <v>0</v>
      </c>
      <c r="G76" s="41"/>
    </row>
    <row r="77" spans="2:7" x14ac:dyDescent="0.35">
      <c r="B77" s="116">
        <f>'Point B RAW Results'!F30</f>
        <v>0</v>
      </c>
      <c r="C77" s="137">
        <f>'Point B Analysis'!B31</f>
        <v>0</v>
      </c>
      <c r="D77" s="137">
        <f>'Point B Analysis'!C31</f>
        <v>0</v>
      </c>
      <c r="E77" s="137">
        <f>'Point B Analysis'!D31</f>
        <v>0</v>
      </c>
      <c r="F77" s="137">
        <f>'Point B Analysis'!E31</f>
        <v>0</v>
      </c>
      <c r="G77" s="41"/>
    </row>
    <row r="78" spans="2:7" x14ac:dyDescent="0.35">
      <c r="B78" s="116">
        <f>'Point B RAW Results'!F31</f>
        <v>0</v>
      </c>
      <c r="C78" s="137">
        <f>'Point B Analysis'!B32</f>
        <v>0</v>
      </c>
      <c r="D78" s="137">
        <f>'Point B Analysis'!C32</f>
        <v>0</v>
      </c>
      <c r="E78" s="137">
        <f>'Point B Analysis'!D32</f>
        <v>0</v>
      </c>
      <c r="F78" s="137">
        <f>'Point B Analysis'!E32</f>
        <v>0</v>
      </c>
      <c r="G78" s="41"/>
    </row>
    <row r="79" spans="2:7" x14ac:dyDescent="0.35">
      <c r="B79" s="116">
        <f>'Point B RAW Results'!F32</f>
        <v>0</v>
      </c>
      <c r="C79" s="137">
        <f>'Point B Analysis'!B33</f>
        <v>0</v>
      </c>
      <c r="D79" s="137">
        <f>'Point B Analysis'!C33</f>
        <v>0</v>
      </c>
      <c r="E79" s="137">
        <f>'Point B Analysis'!D33</f>
        <v>0</v>
      </c>
      <c r="F79" s="137">
        <f>'Point B Analysis'!E33</f>
        <v>0</v>
      </c>
      <c r="G79" s="41"/>
    </row>
    <row r="80" spans="2:7" x14ac:dyDescent="0.35">
      <c r="B80" s="116">
        <f>'Point B RAW Results'!F33</f>
        <v>0</v>
      </c>
      <c r="C80" s="137">
        <f>'Point B Analysis'!B34</f>
        <v>0</v>
      </c>
      <c r="D80" s="137">
        <f>'Point B Analysis'!C34</f>
        <v>0</v>
      </c>
      <c r="E80" s="137">
        <f>'Point B Analysis'!D34</f>
        <v>0</v>
      </c>
      <c r="F80" s="137">
        <f>'Point B Analysis'!E34</f>
        <v>0</v>
      </c>
      <c r="G80" s="41"/>
    </row>
    <row r="81" spans="2:7" x14ac:dyDescent="0.35">
      <c r="B81" s="116">
        <f>'Point B RAW Results'!F34</f>
        <v>0</v>
      </c>
      <c r="C81" s="137">
        <f>'Point B Analysis'!B35</f>
        <v>0</v>
      </c>
      <c r="D81" s="137">
        <f>'Point B Analysis'!C35</f>
        <v>0</v>
      </c>
      <c r="E81" s="137">
        <f>'Point B Analysis'!D35</f>
        <v>0</v>
      </c>
      <c r="F81" s="137">
        <f>'Point B Analysis'!E35</f>
        <v>0</v>
      </c>
      <c r="G81" s="41"/>
    </row>
    <row r="82" spans="2:7" x14ac:dyDescent="0.35">
      <c r="B82" s="116">
        <f>'Point B RAW Results'!F35</f>
        <v>0</v>
      </c>
      <c r="C82" s="137">
        <f>'Point B Analysis'!B36</f>
        <v>0</v>
      </c>
      <c r="D82" s="137">
        <f>'Point B Analysis'!C36</f>
        <v>0</v>
      </c>
      <c r="E82" s="137">
        <f>'Point B Analysis'!D36</f>
        <v>0</v>
      </c>
      <c r="F82" s="137">
        <f>'Point B Analysis'!E36</f>
        <v>0</v>
      </c>
      <c r="G82" s="41"/>
    </row>
    <row r="83" spans="2:7" x14ac:dyDescent="0.35">
      <c r="B83" s="116">
        <f>'Point B RAW Results'!F36</f>
        <v>0</v>
      </c>
      <c r="C83" s="137">
        <f>'Point B Analysis'!B37</f>
        <v>0</v>
      </c>
      <c r="D83" s="137">
        <f>'Point B Analysis'!C37</f>
        <v>0</v>
      </c>
      <c r="E83" s="137">
        <f>'Point B Analysis'!D37</f>
        <v>0</v>
      </c>
      <c r="F83" s="137">
        <f>'Point B Analysis'!E37</f>
        <v>0</v>
      </c>
      <c r="G83" s="41"/>
    </row>
    <row r="84" spans="2:7" x14ac:dyDescent="0.35">
      <c r="B84" s="116">
        <f>'Point B RAW Results'!F37</f>
        <v>0</v>
      </c>
      <c r="C84" s="137">
        <f>'Point B Analysis'!B38</f>
        <v>0</v>
      </c>
      <c r="D84" s="137">
        <f>'Point B Analysis'!C38</f>
        <v>0</v>
      </c>
      <c r="E84" s="137">
        <f>'Point B Analysis'!D38</f>
        <v>0</v>
      </c>
      <c r="F84" s="137">
        <f>'Point B Analysis'!E38</f>
        <v>0</v>
      </c>
      <c r="G84" s="41"/>
    </row>
    <row r="85" spans="2:7" x14ac:dyDescent="0.35">
      <c r="B85" s="116">
        <f>'Point B RAW Results'!F38</f>
        <v>0</v>
      </c>
      <c r="C85" s="137">
        <f>'Point B Analysis'!B39</f>
        <v>0</v>
      </c>
      <c r="D85" s="137">
        <f>'Point B Analysis'!C39</f>
        <v>0</v>
      </c>
      <c r="E85" s="137">
        <f>'Point B Analysis'!D39</f>
        <v>0</v>
      </c>
      <c r="F85" s="137">
        <f>'Point B Analysis'!E39</f>
        <v>0</v>
      </c>
      <c r="G85" s="41"/>
    </row>
    <row r="86" spans="2:7" x14ac:dyDescent="0.35">
      <c r="B86" s="116">
        <f>'Point B RAW Results'!F39</f>
        <v>0</v>
      </c>
      <c r="C86" s="137">
        <f>'Point B Analysis'!B40</f>
        <v>0</v>
      </c>
      <c r="D86" s="137">
        <f>'Point B Analysis'!C40</f>
        <v>0</v>
      </c>
      <c r="E86" s="137">
        <f>'Point B Analysis'!D40</f>
        <v>0</v>
      </c>
      <c r="F86" s="137">
        <f>'Point B Analysis'!E40</f>
        <v>0</v>
      </c>
      <c r="G86" s="41"/>
    </row>
    <row r="87" spans="2:7" x14ac:dyDescent="0.35">
      <c r="B87" s="116">
        <f>'Point B RAW Results'!F40</f>
        <v>0</v>
      </c>
      <c r="C87" s="137">
        <f>'Point B Analysis'!B41</f>
        <v>0</v>
      </c>
      <c r="D87" s="137">
        <f>'Point B Analysis'!C41</f>
        <v>0</v>
      </c>
      <c r="E87" s="137">
        <f>'Point B Analysis'!D41</f>
        <v>0</v>
      </c>
      <c r="F87" s="137">
        <f>'Point B Analysis'!E41</f>
        <v>0</v>
      </c>
      <c r="G87" s="41"/>
    </row>
    <row r="88" spans="2:7" x14ac:dyDescent="0.35">
      <c r="B88" s="116">
        <f>'Point B RAW Results'!F41</f>
        <v>0</v>
      </c>
      <c r="C88" s="137">
        <f>'Point B Analysis'!B42</f>
        <v>0</v>
      </c>
      <c r="D88" s="137">
        <f>'Point B Analysis'!C42</f>
        <v>0</v>
      </c>
      <c r="E88" s="137">
        <f>'Point B Analysis'!D42</f>
        <v>0</v>
      </c>
      <c r="F88" s="137">
        <f>'Point B Analysis'!E42</f>
        <v>0</v>
      </c>
      <c r="G88" s="41"/>
    </row>
    <row r="89" spans="2:7" ht="24" customHeight="1" x14ac:dyDescent="0.35">
      <c r="B89" s="117"/>
      <c r="C89" s="41"/>
      <c r="D89" s="41"/>
      <c r="E89" s="41"/>
      <c r="F89" s="41"/>
      <c r="G89" s="41"/>
    </row>
    <row r="90" spans="2:7" ht="39.65" customHeight="1" x14ac:dyDescent="0.35">
      <c r="B90" s="117"/>
      <c r="C90" s="41"/>
      <c r="D90" s="41"/>
      <c r="E90" s="41"/>
      <c r="F90" s="41"/>
      <c r="G90" s="41"/>
    </row>
    <row r="91" spans="2:7" ht="20" customHeight="1" thickBot="1" x14ac:dyDescent="0.4">
      <c r="B91" s="117"/>
      <c r="C91" s="41"/>
      <c r="D91" s="41"/>
      <c r="E91" s="41"/>
      <c r="F91" s="41"/>
      <c r="G91" s="41"/>
    </row>
    <row r="92" spans="2:7" ht="64.25" customHeight="1" thickBot="1" x14ac:dyDescent="0.4">
      <c r="B92" s="174" t="s">
        <v>119</v>
      </c>
      <c r="C92" s="175"/>
      <c r="D92" s="175"/>
      <c r="E92" s="175"/>
      <c r="F92" s="176"/>
      <c r="G92" s="124"/>
    </row>
    <row r="93" spans="2:7" ht="29" x14ac:dyDescent="0.35">
      <c r="B93" s="118"/>
      <c r="C93" s="119" t="s">
        <v>5</v>
      </c>
      <c r="D93" s="120" t="s">
        <v>6</v>
      </c>
      <c r="E93" s="121" t="s">
        <v>88</v>
      </c>
      <c r="F93" s="122" t="s">
        <v>0</v>
      </c>
      <c r="G93" s="56"/>
    </row>
    <row r="94" spans="2:7" x14ac:dyDescent="0.35">
      <c r="B94" s="116">
        <f>'Point B RAW Results'!F2</f>
        <v>0</v>
      </c>
      <c r="C94" s="137">
        <f>C49-C5</f>
        <v>0</v>
      </c>
      <c r="D94" s="137">
        <f t="shared" ref="D94:F94" si="0">D49-D5</f>
        <v>0</v>
      </c>
      <c r="E94" s="137">
        <f>E49-E5</f>
        <v>0</v>
      </c>
      <c r="F94" s="137">
        <f t="shared" si="0"/>
        <v>0</v>
      </c>
      <c r="G94" s="41"/>
    </row>
    <row r="95" spans="2:7" x14ac:dyDescent="0.35">
      <c r="B95" s="116">
        <f>'Point B RAW Results'!F3</f>
        <v>0</v>
      </c>
      <c r="C95" s="137">
        <f t="shared" ref="C95:F95" si="1">C50-C6</f>
        <v>0</v>
      </c>
      <c r="D95" s="137">
        <f t="shared" si="1"/>
        <v>0</v>
      </c>
      <c r="E95" s="137">
        <f t="shared" si="1"/>
        <v>0</v>
      </c>
      <c r="F95" s="137">
        <f t="shared" si="1"/>
        <v>0</v>
      </c>
      <c r="G95" s="41"/>
    </row>
    <row r="96" spans="2:7" x14ac:dyDescent="0.35">
      <c r="B96" s="116">
        <f>'Point B RAW Results'!F4</f>
        <v>0</v>
      </c>
      <c r="C96" s="137">
        <f t="shared" ref="C96:F96" si="2">C51-C7</f>
        <v>0</v>
      </c>
      <c r="D96" s="137">
        <f t="shared" si="2"/>
        <v>0</v>
      </c>
      <c r="E96" s="137">
        <f t="shared" si="2"/>
        <v>0</v>
      </c>
      <c r="F96" s="137">
        <f t="shared" si="2"/>
        <v>0</v>
      </c>
      <c r="G96" s="41"/>
    </row>
    <row r="97" spans="2:7" x14ac:dyDescent="0.35">
      <c r="B97" s="116">
        <f>'Point B RAW Results'!F5</f>
        <v>0</v>
      </c>
      <c r="C97" s="137">
        <f t="shared" ref="C97:F97" si="3">C52-C8</f>
        <v>0</v>
      </c>
      <c r="D97" s="137">
        <f t="shared" si="3"/>
        <v>0</v>
      </c>
      <c r="E97" s="137">
        <f t="shared" si="3"/>
        <v>0</v>
      </c>
      <c r="F97" s="137">
        <f t="shared" si="3"/>
        <v>0</v>
      </c>
      <c r="G97" s="41"/>
    </row>
    <row r="98" spans="2:7" x14ac:dyDescent="0.35">
      <c r="B98" s="116">
        <f>'Point B RAW Results'!F6</f>
        <v>0</v>
      </c>
      <c r="C98" s="137">
        <f t="shared" ref="C98:F98" si="4">C53-C9</f>
        <v>0</v>
      </c>
      <c r="D98" s="137">
        <f t="shared" si="4"/>
        <v>0</v>
      </c>
      <c r="E98" s="137">
        <f t="shared" si="4"/>
        <v>0</v>
      </c>
      <c r="F98" s="137">
        <f t="shared" si="4"/>
        <v>0</v>
      </c>
      <c r="G98" s="41"/>
    </row>
    <row r="99" spans="2:7" x14ac:dyDescent="0.35">
      <c r="B99" s="116">
        <f>'Point B RAW Results'!F7</f>
        <v>0</v>
      </c>
      <c r="C99" s="137">
        <f t="shared" ref="C99:F99" si="5">C54-C10</f>
        <v>0</v>
      </c>
      <c r="D99" s="137">
        <f t="shared" si="5"/>
        <v>0</v>
      </c>
      <c r="E99" s="137">
        <f t="shared" si="5"/>
        <v>0</v>
      </c>
      <c r="F99" s="137">
        <f t="shared" si="5"/>
        <v>0</v>
      </c>
      <c r="G99" s="41"/>
    </row>
    <row r="100" spans="2:7" x14ac:dyDescent="0.35">
      <c r="B100" s="116">
        <f>'Point B RAW Results'!F8</f>
        <v>0</v>
      </c>
      <c r="C100" s="137">
        <f t="shared" ref="C100:F100" si="6">C55-C11</f>
        <v>0</v>
      </c>
      <c r="D100" s="137">
        <f t="shared" si="6"/>
        <v>0</v>
      </c>
      <c r="E100" s="137">
        <f t="shared" si="6"/>
        <v>0</v>
      </c>
      <c r="F100" s="137">
        <f t="shared" si="6"/>
        <v>0</v>
      </c>
      <c r="G100" s="41"/>
    </row>
    <row r="101" spans="2:7" x14ac:dyDescent="0.35">
      <c r="B101" s="116">
        <f>'Point B RAW Results'!F9</f>
        <v>0</v>
      </c>
      <c r="C101" s="137">
        <f t="shared" ref="C101:F101" si="7">C56-C12</f>
        <v>0</v>
      </c>
      <c r="D101" s="137">
        <f t="shared" si="7"/>
        <v>0</v>
      </c>
      <c r="E101" s="137">
        <f t="shared" si="7"/>
        <v>0</v>
      </c>
      <c r="F101" s="137">
        <f t="shared" si="7"/>
        <v>0</v>
      </c>
      <c r="G101" s="41"/>
    </row>
    <row r="102" spans="2:7" x14ac:dyDescent="0.35">
      <c r="B102" s="116">
        <f>'Point B RAW Results'!F10</f>
        <v>0</v>
      </c>
      <c r="C102" s="137">
        <f t="shared" ref="C102:F102" si="8">C57-C13</f>
        <v>0</v>
      </c>
      <c r="D102" s="137">
        <f t="shared" si="8"/>
        <v>0</v>
      </c>
      <c r="E102" s="137">
        <f t="shared" si="8"/>
        <v>0</v>
      </c>
      <c r="F102" s="137">
        <f t="shared" si="8"/>
        <v>0</v>
      </c>
      <c r="G102" s="41"/>
    </row>
    <row r="103" spans="2:7" x14ac:dyDescent="0.35">
      <c r="B103" s="116">
        <f>'Point B RAW Results'!F11</f>
        <v>0</v>
      </c>
      <c r="C103" s="137">
        <f t="shared" ref="C103:F103" si="9">C58-C14</f>
        <v>0</v>
      </c>
      <c r="D103" s="137">
        <f t="shared" si="9"/>
        <v>0</v>
      </c>
      <c r="E103" s="137">
        <f t="shared" si="9"/>
        <v>0</v>
      </c>
      <c r="F103" s="137">
        <f t="shared" si="9"/>
        <v>0</v>
      </c>
      <c r="G103" s="41"/>
    </row>
    <row r="104" spans="2:7" x14ac:dyDescent="0.35">
      <c r="B104" s="116">
        <f>'Point B RAW Results'!F12</f>
        <v>0</v>
      </c>
      <c r="C104" s="137">
        <f t="shared" ref="C104:F104" si="10">C59-C15</f>
        <v>0</v>
      </c>
      <c r="D104" s="137">
        <f t="shared" si="10"/>
        <v>0</v>
      </c>
      <c r="E104" s="137">
        <f t="shared" si="10"/>
        <v>0</v>
      </c>
      <c r="F104" s="137">
        <f t="shared" si="10"/>
        <v>0</v>
      </c>
      <c r="G104" s="41"/>
    </row>
    <row r="105" spans="2:7" x14ac:dyDescent="0.35">
      <c r="B105" s="116">
        <f>'Point B RAW Results'!F13</f>
        <v>0</v>
      </c>
      <c r="C105" s="137">
        <f t="shared" ref="C105:F105" si="11">C60-C16</f>
        <v>0</v>
      </c>
      <c r="D105" s="137">
        <f t="shared" si="11"/>
        <v>0</v>
      </c>
      <c r="E105" s="137">
        <f t="shared" si="11"/>
        <v>0</v>
      </c>
      <c r="F105" s="137">
        <f t="shared" si="11"/>
        <v>0</v>
      </c>
      <c r="G105" s="41"/>
    </row>
    <row r="106" spans="2:7" x14ac:dyDescent="0.35">
      <c r="B106" s="116">
        <f>'Point B RAW Results'!F14</f>
        <v>0</v>
      </c>
      <c r="C106" s="137">
        <f t="shared" ref="C106:F106" si="12">C61-C17</f>
        <v>0</v>
      </c>
      <c r="D106" s="137">
        <f t="shared" si="12"/>
        <v>0</v>
      </c>
      <c r="E106" s="137">
        <f t="shared" si="12"/>
        <v>0</v>
      </c>
      <c r="F106" s="137">
        <f t="shared" si="12"/>
        <v>0</v>
      </c>
      <c r="G106" s="41"/>
    </row>
    <row r="107" spans="2:7" x14ac:dyDescent="0.35">
      <c r="B107" s="116">
        <f>'Point B RAW Results'!F15</f>
        <v>0</v>
      </c>
      <c r="C107" s="137">
        <f t="shared" ref="C107:F107" si="13">C62-C18</f>
        <v>0</v>
      </c>
      <c r="D107" s="137">
        <f t="shared" si="13"/>
        <v>0</v>
      </c>
      <c r="E107" s="137">
        <f t="shared" si="13"/>
        <v>0</v>
      </c>
      <c r="F107" s="137">
        <f t="shared" si="13"/>
        <v>0</v>
      </c>
      <c r="G107" s="41"/>
    </row>
    <row r="108" spans="2:7" x14ac:dyDescent="0.35">
      <c r="B108" s="116">
        <f>'Point B RAW Results'!F16</f>
        <v>0</v>
      </c>
      <c r="C108" s="137">
        <f t="shared" ref="C108:F108" si="14">C63-C19</f>
        <v>0</v>
      </c>
      <c r="D108" s="137">
        <f t="shared" si="14"/>
        <v>0</v>
      </c>
      <c r="E108" s="137">
        <f t="shared" si="14"/>
        <v>0</v>
      </c>
      <c r="F108" s="137">
        <f t="shared" si="14"/>
        <v>0</v>
      </c>
      <c r="G108" s="41"/>
    </row>
    <row r="109" spans="2:7" x14ac:dyDescent="0.35">
      <c r="B109" s="116">
        <f>'Point B RAW Results'!F17</f>
        <v>0</v>
      </c>
      <c r="C109" s="137">
        <f t="shared" ref="C109:F109" si="15">C64-C20</f>
        <v>0</v>
      </c>
      <c r="D109" s="137">
        <f t="shared" si="15"/>
        <v>0</v>
      </c>
      <c r="E109" s="137">
        <f t="shared" si="15"/>
        <v>0</v>
      </c>
      <c r="F109" s="137">
        <f t="shared" si="15"/>
        <v>0</v>
      </c>
      <c r="G109" s="41"/>
    </row>
    <row r="110" spans="2:7" x14ac:dyDescent="0.35">
      <c r="B110" s="116">
        <f>'Point B RAW Results'!F18</f>
        <v>0</v>
      </c>
      <c r="C110" s="137">
        <f t="shared" ref="C110:F110" si="16">C65-C21</f>
        <v>0</v>
      </c>
      <c r="D110" s="137">
        <f t="shared" si="16"/>
        <v>0</v>
      </c>
      <c r="E110" s="137">
        <f t="shared" si="16"/>
        <v>0</v>
      </c>
      <c r="F110" s="137">
        <f t="shared" si="16"/>
        <v>0</v>
      </c>
      <c r="G110" s="41"/>
    </row>
    <row r="111" spans="2:7" x14ac:dyDescent="0.35">
      <c r="B111" s="116">
        <f>'Point B RAW Results'!F19</f>
        <v>0</v>
      </c>
      <c r="C111" s="137">
        <f t="shared" ref="C111:F111" si="17">C66-C22</f>
        <v>0</v>
      </c>
      <c r="D111" s="137">
        <f t="shared" si="17"/>
        <v>0</v>
      </c>
      <c r="E111" s="137">
        <f t="shared" si="17"/>
        <v>0</v>
      </c>
      <c r="F111" s="137">
        <f t="shared" si="17"/>
        <v>0</v>
      </c>
      <c r="G111" s="41"/>
    </row>
    <row r="112" spans="2:7" x14ac:dyDescent="0.35">
      <c r="B112" s="116">
        <f>'Point B RAW Results'!F20</f>
        <v>0</v>
      </c>
      <c r="C112" s="137">
        <f t="shared" ref="C112:F112" si="18">C67-C23</f>
        <v>0</v>
      </c>
      <c r="D112" s="137">
        <f t="shared" si="18"/>
        <v>0</v>
      </c>
      <c r="E112" s="137">
        <f t="shared" si="18"/>
        <v>0</v>
      </c>
      <c r="F112" s="137">
        <f t="shared" si="18"/>
        <v>0</v>
      </c>
      <c r="G112" s="41"/>
    </row>
    <row r="113" spans="2:7" x14ac:dyDescent="0.35">
      <c r="B113" s="116">
        <f>'Point B RAW Results'!F21</f>
        <v>0</v>
      </c>
      <c r="C113" s="137">
        <f t="shared" ref="C113:F113" si="19">C68-C24</f>
        <v>0</v>
      </c>
      <c r="D113" s="137">
        <f t="shared" si="19"/>
        <v>0</v>
      </c>
      <c r="E113" s="137">
        <f t="shared" si="19"/>
        <v>0</v>
      </c>
      <c r="F113" s="137">
        <f t="shared" si="19"/>
        <v>0</v>
      </c>
      <c r="G113" s="41"/>
    </row>
    <row r="114" spans="2:7" x14ac:dyDescent="0.35">
      <c r="B114" s="116">
        <f>'Point B RAW Results'!F22</f>
        <v>0</v>
      </c>
      <c r="C114" s="137">
        <f t="shared" ref="C114:F114" si="20">C69-C25</f>
        <v>0</v>
      </c>
      <c r="D114" s="137">
        <f t="shared" si="20"/>
        <v>0</v>
      </c>
      <c r="E114" s="137">
        <f t="shared" si="20"/>
        <v>0</v>
      </c>
      <c r="F114" s="137">
        <f t="shared" si="20"/>
        <v>0</v>
      </c>
      <c r="G114" s="41"/>
    </row>
    <row r="115" spans="2:7" x14ac:dyDescent="0.35">
      <c r="B115" s="116">
        <f>'Point B RAW Results'!F23</f>
        <v>0</v>
      </c>
      <c r="C115" s="137">
        <f t="shared" ref="C115:F115" si="21">C70-C26</f>
        <v>0</v>
      </c>
      <c r="D115" s="137">
        <f t="shared" si="21"/>
        <v>0</v>
      </c>
      <c r="E115" s="137">
        <f t="shared" si="21"/>
        <v>0</v>
      </c>
      <c r="F115" s="137">
        <f t="shared" si="21"/>
        <v>0</v>
      </c>
      <c r="G115" s="41"/>
    </row>
    <row r="116" spans="2:7" x14ac:dyDescent="0.35">
      <c r="B116" s="116">
        <f>'Point B RAW Results'!F24</f>
        <v>0</v>
      </c>
      <c r="C116" s="137">
        <f t="shared" ref="C116:F116" si="22">C71-C27</f>
        <v>0</v>
      </c>
      <c r="D116" s="137">
        <f t="shared" si="22"/>
        <v>0</v>
      </c>
      <c r="E116" s="137">
        <f t="shared" si="22"/>
        <v>0</v>
      </c>
      <c r="F116" s="137">
        <f t="shared" si="22"/>
        <v>0</v>
      </c>
      <c r="G116" s="41"/>
    </row>
    <row r="117" spans="2:7" x14ac:dyDescent="0.35">
      <c r="B117" s="116">
        <f>'Point B RAW Results'!F25</f>
        <v>0</v>
      </c>
      <c r="C117" s="137">
        <f t="shared" ref="C117:F117" si="23">C72-C28</f>
        <v>0</v>
      </c>
      <c r="D117" s="137">
        <f t="shared" si="23"/>
        <v>0</v>
      </c>
      <c r="E117" s="137">
        <f t="shared" si="23"/>
        <v>0</v>
      </c>
      <c r="F117" s="137">
        <f t="shared" si="23"/>
        <v>0</v>
      </c>
      <c r="G117" s="41"/>
    </row>
    <row r="118" spans="2:7" x14ac:dyDescent="0.35">
      <c r="B118" s="116">
        <f>'Point B RAW Results'!F26</f>
        <v>0</v>
      </c>
      <c r="C118" s="137">
        <f t="shared" ref="C118:F118" si="24">C73-C29</f>
        <v>0</v>
      </c>
      <c r="D118" s="137">
        <f t="shared" si="24"/>
        <v>0</v>
      </c>
      <c r="E118" s="137">
        <f t="shared" si="24"/>
        <v>0</v>
      </c>
      <c r="F118" s="137">
        <f t="shared" si="24"/>
        <v>0</v>
      </c>
      <c r="G118" s="41"/>
    </row>
    <row r="119" spans="2:7" x14ac:dyDescent="0.35">
      <c r="B119" s="116">
        <f>'Point B RAW Results'!F27</f>
        <v>0</v>
      </c>
      <c r="C119" s="137">
        <f t="shared" ref="C119:F119" si="25">C74-C30</f>
        <v>0</v>
      </c>
      <c r="D119" s="137">
        <f t="shared" si="25"/>
        <v>0</v>
      </c>
      <c r="E119" s="137">
        <f t="shared" si="25"/>
        <v>0</v>
      </c>
      <c r="F119" s="137">
        <f t="shared" si="25"/>
        <v>0</v>
      </c>
      <c r="G119" s="41"/>
    </row>
    <row r="120" spans="2:7" x14ac:dyDescent="0.35">
      <c r="B120" s="116">
        <f>'Point B RAW Results'!F28</f>
        <v>0</v>
      </c>
      <c r="C120" s="137">
        <f t="shared" ref="C120:F120" si="26">C75-C31</f>
        <v>0</v>
      </c>
      <c r="D120" s="137">
        <f t="shared" si="26"/>
        <v>0</v>
      </c>
      <c r="E120" s="137">
        <f t="shared" si="26"/>
        <v>0</v>
      </c>
      <c r="F120" s="137">
        <f t="shared" si="26"/>
        <v>0</v>
      </c>
      <c r="G120" s="41"/>
    </row>
    <row r="121" spans="2:7" x14ac:dyDescent="0.35">
      <c r="B121" s="116">
        <f>'Point B RAW Results'!F29</f>
        <v>0</v>
      </c>
      <c r="C121" s="137">
        <f t="shared" ref="C121:F121" si="27">C76-C32</f>
        <v>0</v>
      </c>
      <c r="D121" s="137">
        <f t="shared" si="27"/>
        <v>0</v>
      </c>
      <c r="E121" s="137">
        <f t="shared" si="27"/>
        <v>0</v>
      </c>
      <c r="F121" s="137">
        <f t="shared" si="27"/>
        <v>0</v>
      </c>
      <c r="G121" s="41"/>
    </row>
    <row r="122" spans="2:7" x14ac:dyDescent="0.35">
      <c r="B122" s="116">
        <f>'Point B RAW Results'!F30</f>
        <v>0</v>
      </c>
      <c r="C122" s="137">
        <f t="shared" ref="C122:F122" si="28">C77-C33</f>
        <v>0</v>
      </c>
      <c r="D122" s="137">
        <f t="shared" si="28"/>
        <v>0</v>
      </c>
      <c r="E122" s="137">
        <f t="shared" si="28"/>
        <v>0</v>
      </c>
      <c r="F122" s="137">
        <f t="shared" si="28"/>
        <v>0</v>
      </c>
      <c r="G122" s="41"/>
    </row>
    <row r="123" spans="2:7" x14ac:dyDescent="0.35">
      <c r="B123" s="116">
        <f>'Point B RAW Results'!F31</f>
        <v>0</v>
      </c>
      <c r="C123" s="137">
        <f t="shared" ref="C123:F123" si="29">C78-C34</f>
        <v>0</v>
      </c>
      <c r="D123" s="137">
        <f t="shared" si="29"/>
        <v>0</v>
      </c>
      <c r="E123" s="137">
        <f t="shared" si="29"/>
        <v>0</v>
      </c>
      <c r="F123" s="137">
        <f t="shared" si="29"/>
        <v>0</v>
      </c>
      <c r="G123" s="41"/>
    </row>
    <row r="124" spans="2:7" x14ac:dyDescent="0.35">
      <c r="B124" s="116">
        <f>'Point B RAW Results'!F32</f>
        <v>0</v>
      </c>
      <c r="C124" s="137">
        <f t="shared" ref="C124:F124" si="30">C79-C35</f>
        <v>0</v>
      </c>
      <c r="D124" s="137">
        <f t="shared" si="30"/>
        <v>0</v>
      </c>
      <c r="E124" s="137">
        <f t="shared" si="30"/>
        <v>0</v>
      </c>
      <c r="F124" s="137">
        <f t="shared" si="30"/>
        <v>0</v>
      </c>
      <c r="G124" s="41"/>
    </row>
    <row r="125" spans="2:7" x14ac:dyDescent="0.35">
      <c r="B125" s="116">
        <f>'Point B RAW Results'!F33</f>
        <v>0</v>
      </c>
      <c r="C125" s="137">
        <f t="shared" ref="C125:F125" si="31">C80-C36</f>
        <v>0</v>
      </c>
      <c r="D125" s="137">
        <f t="shared" si="31"/>
        <v>0</v>
      </c>
      <c r="E125" s="137">
        <f t="shared" si="31"/>
        <v>0</v>
      </c>
      <c r="F125" s="137">
        <f t="shared" si="31"/>
        <v>0</v>
      </c>
      <c r="G125" s="41"/>
    </row>
    <row r="126" spans="2:7" x14ac:dyDescent="0.35">
      <c r="B126" s="116">
        <f>'Point B RAW Results'!F34</f>
        <v>0</v>
      </c>
      <c r="C126" s="137">
        <f t="shared" ref="C126:F126" si="32">C81-C37</f>
        <v>0</v>
      </c>
      <c r="D126" s="137">
        <f t="shared" si="32"/>
        <v>0</v>
      </c>
      <c r="E126" s="137">
        <f t="shared" si="32"/>
        <v>0</v>
      </c>
      <c r="F126" s="137">
        <f t="shared" si="32"/>
        <v>0</v>
      </c>
      <c r="G126" s="41"/>
    </row>
    <row r="127" spans="2:7" x14ac:dyDescent="0.35">
      <c r="B127" s="116">
        <f>'Point B RAW Results'!F35</f>
        <v>0</v>
      </c>
      <c r="C127" s="137">
        <f t="shared" ref="C127:F127" si="33">C82-C38</f>
        <v>0</v>
      </c>
      <c r="D127" s="137">
        <f t="shared" si="33"/>
        <v>0</v>
      </c>
      <c r="E127" s="137">
        <f t="shared" si="33"/>
        <v>0</v>
      </c>
      <c r="F127" s="137">
        <f t="shared" si="33"/>
        <v>0</v>
      </c>
      <c r="G127" s="41"/>
    </row>
    <row r="128" spans="2:7" x14ac:dyDescent="0.35">
      <c r="B128" s="116">
        <f>'Point B RAW Results'!F36</f>
        <v>0</v>
      </c>
      <c r="C128" s="137">
        <f t="shared" ref="C128:F128" si="34">C83-C39</f>
        <v>0</v>
      </c>
      <c r="D128" s="137">
        <f t="shared" si="34"/>
        <v>0</v>
      </c>
      <c r="E128" s="137">
        <f t="shared" si="34"/>
        <v>0</v>
      </c>
      <c r="F128" s="137">
        <f t="shared" si="34"/>
        <v>0</v>
      </c>
      <c r="G128" s="41"/>
    </row>
    <row r="129" spans="2:7" x14ac:dyDescent="0.35">
      <c r="B129" s="116">
        <f>'Point B RAW Results'!F37</f>
        <v>0</v>
      </c>
      <c r="C129" s="137">
        <f t="shared" ref="C129:F129" si="35">C84-C40</f>
        <v>0</v>
      </c>
      <c r="D129" s="137">
        <f t="shared" si="35"/>
        <v>0</v>
      </c>
      <c r="E129" s="137">
        <f t="shared" si="35"/>
        <v>0</v>
      </c>
      <c r="F129" s="137">
        <f t="shared" si="35"/>
        <v>0</v>
      </c>
      <c r="G129" s="41"/>
    </row>
    <row r="130" spans="2:7" x14ac:dyDescent="0.35">
      <c r="B130" s="116">
        <f>'Point B RAW Results'!F38</f>
        <v>0</v>
      </c>
      <c r="C130" s="137">
        <f t="shared" ref="C130:F130" si="36">C85-C41</f>
        <v>0</v>
      </c>
      <c r="D130" s="137">
        <f t="shared" si="36"/>
        <v>0</v>
      </c>
      <c r="E130" s="137">
        <f t="shared" si="36"/>
        <v>0</v>
      </c>
      <c r="F130" s="137">
        <f t="shared" si="36"/>
        <v>0</v>
      </c>
      <c r="G130" s="41"/>
    </row>
    <row r="131" spans="2:7" x14ac:dyDescent="0.35">
      <c r="B131" s="116">
        <f>'Point B RAW Results'!F39</f>
        <v>0</v>
      </c>
      <c r="C131" s="137">
        <f t="shared" ref="C131:F131" si="37">C86-C42</f>
        <v>0</v>
      </c>
      <c r="D131" s="137">
        <f t="shared" si="37"/>
        <v>0</v>
      </c>
      <c r="E131" s="137">
        <f t="shared" si="37"/>
        <v>0</v>
      </c>
      <c r="F131" s="137">
        <f t="shared" si="37"/>
        <v>0</v>
      </c>
      <c r="G131" s="41"/>
    </row>
    <row r="132" spans="2:7" x14ac:dyDescent="0.35">
      <c r="B132" s="116">
        <f>'Point B RAW Results'!F40</f>
        <v>0</v>
      </c>
      <c r="C132" s="137">
        <f t="shared" ref="C132:F132" si="38">C87-C43</f>
        <v>0</v>
      </c>
      <c r="D132" s="137">
        <f t="shared" si="38"/>
        <v>0</v>
      </c>
      <c r="E132" s="137">
        <f t="shared" si="38"/>
        <v>0</v>
      </c>
      <c r="F132" s="137">
        <f t="shared" si="38"/>
        <v>0</v>
      </c>
      <c r="G132" s="41"/>
    </row>
    <row r="133" spans="2:7" x14ac:dyDescent="0.35">
      <c r="B133" s="116">
        <f>'Point B RAW Results'!F41</f>
        <v>0</v>
      </c>
      <c r="C133" s="137">
        <f t="shared" ref="C133:F133" si="39">C88-C44</f>
        <v>0</v>
      </c>
      <c r="D133" s="137">
        <f t="shared" si="39"/>
        <v>0</v>
      </c>
      <c r="E133" s="137">
        <f t="shared" si="39"/>
        <v>0</v>
      </c>
      <c r="F133" s="137">
        <f t="shared" si="39"/>
        <v>0</v>
      </c>
      <c r="G133" s="41"/>
    </row>
    <row r="134" spans="2:7" ht="15" thickBot="1" x14ac:dyDescent="0.4"/>
    <row r="135" spans="2:7" ht="29" x14ac:dyDescent="0.35">
      <c r="B135" s="135" t="s">
        <v>120</v>
      </c>
      <c r="C135" s="126" t="s">
        <v>5</v>
      </c>
      <c r="D135" s="127" t="s">
        <v>6</v>
      </c>
      <c r="E135" s="128" t="s">
        <v>88</v>
      </c>
      <c r="F135" s="129" t="s">
        <v>0</v>
      </c>
      <c r="G135" s="56"/>
    </row>
    <row r="136" spans="2:7" x14ac:dyDescent="0.35">
      <c r="B136" s="130" t="s">
        <v>112</v>
      </c>
      <c r="C136" s="137">
        <f>SUM(C5:C44)</f>
        <v>0</v>
      </c>
      <c r="D136" s="137">
        <f t="shared" ref="D136:F136" si="40">SUM(D5:D44)</f>
        <v>0</v>
      </c>
      <c r="E136" s="137">
        <f t="shared" si="40"/>
        <v>0</v>
      </c>
      <c r="F136" s="138">
        <f t="shared" si="40"/>
        <v>0</v>
      </c>
      <c r="G136" s="125"/>
    </row>
    <row r="137" spans="2:7" x14ac:dyDescent="0.35">
      <c r="B137" s="130" t="s">
        <v>113</v>
      </c>
      <c r="C137" s="137">
        <f>SUM(C49:C88)</f>
        <v>0</v>
      </c>
      <c r="D137" s="137">
        <f t="shared" ref="D137:F137" si="41">SUM(D49:D88)</f>
        <v>0</v>
      </c>
      <c r="E137" s="137">
        <f t="shared" si="41"/>
        <v>0</v>
      </c>
      <c r="F137" s="138">
        <f t="shared" si="41"/>
        <v>0</v>
      </c>
      <c r="G137" s="125"/>
    </row>
    <row r="138" spans="2:7" ht="15" thickBot="1" x14ac:dyDescent="0.4">
      <c r="B138" s="131" t="s">
        <v>115</v>
      </c>
      <c r="C138" s="139">
        <f>C137-C136</f>
        <v>0</v>
      </c>
      <c r="D138" s="139">
        <f t="shared" ref="D138:F138" si="42">D137-D136</f>
        <v>0</v>
      </c>
      <c r="E138" s="139">
        <f t="shared" si="42"/>
        <v>0</v>
      </c>
      <c r="F138" s="140">
        <f t="shared" si="42"/>
        <v>0</v>
      </c>
      <c r="G138" s="125"/>
    </row>
    <row r="140" spans="2:7" ht="15" thickBot="1" x14ac:dyDescent="0.4"/>
    <row r="141" spans="2:7" ht="29" x14ac:dyDescent="0.35">
      <c r="B141" s="136" t="s">
        <v>121</v>
      </c>
      <c r="C141" s="126" t="s">
        <v>5</v>
      </c>
      <c r="D141" s="127" t="s">
        <v>6</v>
      </c>
      <c r="E141" s="128" t="s">
        <v>88</v>
      </c>
      <c r="F141" s="129" t="s">
        <v>0</v>
      </c>
    </row>
    <row r="142" spans="2:7" x14ac:dyDescent="0.35">
      <c r="B142" s="130" t="s">
        <v>112</v>
      </c>
      <c r="C142" s="123" t="e">
        <f>C136/'Point A Analysis'!$CY$4</f>
        <v>#DIV/0!</v>
      </c>
      <c r="D142" s="123" t="e">
        <f>D136/'Point A Analysis'!$CY$4</f>
        <v>#DIV/0!</v>
      </c>
      <c r="E142" s="123" t="e">
        <f>E136/'Point A Analysis'!$CY$4</f>
        <v>#DIV/0!</v>
      </c>
      <c r="F142" s="123" t="e">
        <f>F136/'Point A Analysis'!$CY$4</f>
        <v>#DIV/0!</v>
      </c>
    </row>
    <row r="143" spans="2:7" x14ac:dyDescent="0.35">
      <c r="B143" s="130" t="s">
        <v>113</v>
      </c>
      <c r="C143" s="123" t="e">
        <f>C137/'Point A Analysis'!$CY$4</f>
        <v>#DIV/0!</v>
      </c>
      <c r="D143" s="123" t="e">
        <f>D137/'Point A Analysis'!$CY$4</f>
        <v>#DIV/0!</v>
      </c>
      <c r="E143" s="123" t="e">
        <f>E137/'Point A Analysis'!$CY$4</f>
        <v>#DIV/0!</v>
      </c>
      <c r="F143" s="123" t="e">
        <f>F137/'Point A Analysis'!$CY$4</f>
        <v>#DIV/0!</v>
      </c>
    </row>
    <row r="144" spans="2:7" ht="15" thickBot="1" x14ac:dyDescent="0.4">
      <c r="B144" s="132" t="s">
        <v>114</v>
      </c>
      <c r="C144" s="133" t="e">
        <f>C143-C142</f>
        <v>#DIV/0!</v>
      </c>
      <c r="D144" s="133" t="e">
        <f t="shared" ref="D144:F144" si="43">D143-D142</f>
        <v>#DIV/0!</v>
      </c>
      <c r="E144" s="133" t="e">
        <f t="shared" si="43"/>
        <v>#DIV/0!</v>
      </c>
      <c r="F144" s="134" t="e">
        <f t="shared" si="43"/>
        <v>#DIV/0!</v>
      </c>
    </row>
  </sheetData>
  <sheetProtection sheet="1" objects="1" scenarios="1" selectLockedCells="1" selectUnlockedCells="1"/>
  <mergeCells count="4">
    <mergeCell ref="B3:F3"/>
    <mergeCell ref="B47:F47"/>
    <mergeCell ref="B92:F92"/>
    <mergeCell ref="B1:F1"/>
  </mergeCells>
  <conditionalFormatting sqref="C94:G133">
    <cfRule type="colorScale" priority="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144:F144">
    <cfRule type="colorScale" priority="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138:G138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sisl xmlns:xsi="http://www.w3.org/2001/XMLSchema-instance" xmlns:xsd="http://www.w3.org/2001/XMLSchema" xmlns="http://www.boldonjames.com/2008/01/sie/internal/label" sislVersion="0" policy="08955827-aeb1-42de-b749-f604362c41c2" origin="userSelected">
  <element uid="de190743-cbc9-4414-8778-0e0b8638ef61" value=""/>
  <element uid="e3747532-42d1-43b9-8ba8-1bf45779edd5" value=""/>
</sisl>
</file>

<file path=customXml/itemProps1.xml><?xml version="1.0" encoding="utf-8"?>
<ds:datastoreItem xmlns:ds="http://schemas.openxmlformats.org/officeDocument/2006/customXml" ds:itemID="{EFC7AFD7-8E2D-41E1-9F80-A15C922858F1}">
  <ds:schemaRefs>
    <ds:schemaRef ds:uri="http://www.w3.org/2001/XMLSchema"/>
    <ds:schemaRef ds:uri="http://www.boldonjames.com/2008/01/sie/internal/label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Point A RAW Results</vt:lpstr>
      <vt:lpstr>Point B RAW Results</vt:lpstr>
      <vt:lpstr>Point A Analysis</vt:lpstr>
      <vt:lpstr>Point B Analysis</vt:lpstr>
      <vt:lpstr>Summary Graphs</vt:lpstr>
      <vt:lpstr>Radar Charts</vt:lpstr>
      <vt:lpstr>Bar Charts</vt:lpstr>
      <vt:lpstr>Question Changes</vt:lpstr>
      <vt:lpstr>Individual Change</vt:lpstr>
    </vt:vector>
  </TitlesOfParts>
  <Company>GCC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Patrick, David</dc:creator>
  <cp:keywords>[NOT OFFICIAL]</cp:keywords>
  <cp:lastModifiedBy>Murray, David - EP</cp:lastModifiedBy>
  <cp:lastPrinted>2020-07-28T15:13:00Z</cp:lastPrinted>
  <dcterms:created xsi:type="dcterms:W3CDTF">2019-07-12T12:09:00Z</dcterms:created>
  <dcterms:modified xsi:type="dcterms:W3CDTF">2021-09-28T07:43:49Z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ocIndexRef">
    <vt:lpwstr>82797a37-1b70-49b0-8f59-026ed66c0739</vt:lpwstr>
  </property>
  <property fmtid="{D5CDD505-2E9C-101B-9397-08002B2CF9AE}" pid="3" name="bjSaver">
    <vt:lpwstr>EJKL+DpxgR82fsqghGlSZfsIFA4FH/9g</vt:lpwstr>
  </property>
  <property fmtid="{D5CDD505-2E9C-101B-9397-08002B2CF9AE}" pid="4" name="bjDocumentLabelXML">
    <vt:lpwstr>&lt;?xml version="1.0" encoding="us-ascii"?&gt;&lt;sisl xmlns:xsi="http://www.w3.org/2001/XMLSchema-instance" xmlns:xsd="http://www.w3.org/2001/XMLSchema" sislVersion="0" policy="08955827-aeb1-42de-b749-f604362c41c2" origin="userSelected" xmlns="http://www.boldonj</vt:lpwstr>
  </property>
  <property fmtid="{D5CDD505-2E9C-101B-9397-08002B2CF9AE}" pid="5" name="bjDocumentLabelXML-0">
    <vt:lpwstr>ames.com/2008/01/sie/internal/label"&gt;&lt;element uid="de190743-cbc9-4414-8778-0e0b8638ef61" value="" /&gt;&lt;element uid="e3747532-42d1-43b9-8ba8-1bf45779edd5" value="" /&gt;&lt;/sisl&gt;</vt:lpwstr>
  </property>
  <property fmtid="{D5CDD505-2E9C-101B-9397-08002B2CF9AE}" pid="6" name="bjDocumentSecurityLabel">
    <vt:lpwstr>NOT OFFICIAL</vt:lpwstr>
  </property>
  <property fmtid="{D5CDD505-2E9C-101B-9397-08002B2CF9AE}" pid="7" name="gcc-meta-protectivemarking">
    <vt:lpwstr>[NOT OFFICIAL]</vt:lpwstr>
  </property>
</Properties>
</file>