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pfpsclc01fs\MyDocs$\quinne\Documents\"/>
    </mc:Choice>
  </mc:AlternateContent>
  <xr:revisionPtr revIDLastSave="0" documentId="13_ncr:1_{0FAF4626-B707-4FAB-8966-E572303FD57C}" xr6:coauthVersionLast="47" xr6:coauthVersionMax="47" xr10:uidLastSave="{00000000-0000-0000-0000-000000000000}"/>
  <workbookProtection workbookAlgorithmName="SHA-512" workbookHashValue="py/CDU5G8f+dq9oYJO5DrpHWC+e8o2onhkboBfRHBB+7HE1feeI+KFrd+vxw2J/lTxRJKl2gQTzNV0sOqXYD4Q==" workbookSaltValue="+5FwOuWXV2zSQ4t9pgIdOA==" workbookSpinCount="100000" lockStructure="1"/>
  <bookViews>
    <workbookView xWindow="-110" yWindow="-110" windowWidth="19420" windowHeight="10420" activeTab="5" xr2:uid="{A82AD846-6914-4CBB-B81E-3A961DEB0196}"/>
  </bookViews>
  <sheets>
    <sheet name="LISTENING &amp; TALKING" sheetId="3" r:id="rId1"/>
    <sheet name="READING" sheetId="14" r:id="rId2"/>
    <sheet name="WRITING" sheetId="21" r:id="rId3"/>
    <sheet name="NUMERACY (1)" sheetId="1" r:id="rId4"/>
    <sheet name="NUMERACY (2)" sheetId="11" r:id="rId5"/>
    <sheet name="DIGITAL" sheetId="15" r:id="rId6"/>
    <sheet name="INFO Digital" sheetId="19" state="hidden" r:id="rId7"/>
    <sheet name="READING INFO SHEET" sheetId="13" state="hidden" r:id="rId8"/>
    <sheet name="WRITING INFO SHEET" sheetId="7" state="hidden" r:id="rId9"/>
    <sheet name="Listening and Talking INFO SHEE" sheetId="5" state="hidden" r:id="rId10"/>
    <sheet name="NUMERACY (1) INFO SHEET" sheetId="2" state="hidden" r:id="rId11"/>
    <sheet name="NUMERACY (2) INFO SHEET" sheetId="12" state="hidden" r:id="rId12"/>
  </sheets>
  <definedNames>
    <definedName name="_xlnm.Print_Area" localSheetId="0">'LISTENING &amp; TALKING'!$A$1:$I$7</definedName>
    <definedName name="_xlnm.Print_Area" localSheetId="3">'NUMERACY (1)'!$A$1:$J$10</definedName>
    <definedName name="_xlnm.Print_Area" localSheetId="4">'NUMERACY (2)'!$A$1:$J$8</definedName>
    <definedName name="_xlnm.Print_Area" localSheetId="1">READING!$A$1:$I$8</definedName>
    <definedName name="Z_43B94AB2_A95E_4719_ABE7_23B9320ACD2E_.wvu.PrintArea" localSheetId="0" hidden="1">'LISTENING &amp; TALKING'!$A$1:$I$7</definedName>
    <definedName name="Z_43B94AB2_A95E_4719_ABE7_23B9320ACD2E_.wvu.PrintArea" localSheetId="3" hidden="1">'NUMERACY (1)'!$A$1:$J$10</definedName>
    <definedName name="Z_43B94AB2_A95E_4719_ABE7_23B9320ACD2E_.wvu.PrintArea" localSheetId="4" hidden="1">'NUMERACY (2)'!$A$1:$J$8</definedName>
    <definedName name="Z_43B94AB2_A95E_4719_ABE7_23B9320ACD2E_.wvu.PrintArea" localSheetId="1" hidden="1">READING!$A$1:$I$8</definedName>
  </definedNames>
  <calcPr calcId="191028"/>
  <customWorkbookViews>
    <customWorkbookView name="1" guid="{43B94AB2-A95E-4719-ABE7-23B9320ACD2E}" maximized="1" xWindow="-11" yWindow="-11" windowWidth="1942" windowHeight="1042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21" l="1"/>
  <c r="C10" i="21"/>
  <c r="C9" i="21"/>
  <c r="D15" i="1"/>
  <c r="C13" i="14"/>
  <c r="C12" i="14"/>
  <c r="C11" i="14"/>
  <c r="C12" i="3"/>
  <c r="C11" i="3"/>
  <c r="C10" i="3"/>
  <c r="C13" i="15"/>
  <c r="C12" i="15"/>
  <c r="C11" i="15"/>
  <c r="D13" i="11"/>
  <c r="D12" i="11"/>
  <c r="D11" i="11"/>
  <c r="D14" i="1"/>
  <c r="D13" i="1"/>
</calcChain>
</file>

<file path=xl/sharedStrings.xml><?xml version="1.0" encoding="utf-8"?>
<sst xmlns="http://schemas.openxmlformats.org/spreadsheetml/2006/main" count="988" uniqueCount="781">
  <si>
    <t>Listening and Talking</t>
  </si>
  <si>
    <t>Early Level Tracker 1</t>
  </si>
  <si>
    <r>
      <rPr>
        <b/>
        <sz val="11"/>
        <color rgb="FF000000"/>
        <rFont val="Calibri"/>
      </rPr>
      <t xml:space="preserve">Enjoyment 
&amp; Choice
</t>
    </r>
    <r>
      <rPr>
        <sz val="11"/>
        <color rgb="FF000000"/>
        <rFont val="Calibri"/>
      </rPr>
      <t xml:space="preserve">
</t>
    </r>
    <r>
      <rPr>
        <sz val="10"/>
        <color rgb="FF000000"/>
        <rFont val="Calibri"/>
      </rPr>
      <t xml:space="preserve">LIT 0-01a / LIT 0-11a / LIT 0-20a 
LIT 0-01c
LIT 0-01b / LIT 0-11b  </t>
    </r>
    <r>
      <rPr>
        <sz val="11"/>
        <color rgb="FF000000"/>
        <rFont val="Calibri"/>
      </rPr>
      <t xml:space="preserve">	</t>
    </r>
  </si>
  <si>
    <t xml:space="preserve"> Embedded - Become aware that there are different types of text. e.g. those that can be read, watched or listened to</t>
  </si>
  <si>
    <t>Embedded - With support start to select texts that can be explored for enjoyment</t>
  </si>
  <si>
    <t>Embedded - With support be encouraged to share text preferences with others e.g. favourite stories/film and give simple reasons for preference.</t>
  </si>
  <si>
    <t>Developing - Develop vocabulary through listening to and exploring different text forms</t>
  </si>
  <si>
    <t>Developing - Will take opportunities to select appropriate texts within collaborative play contexts</t>
  </si>
  <si>
    <t>Embedded - Enjoy exploring the rhythm of language when listening to stories read aloud and other texts they watch or listen to</t>
  </si>
  <si>
    <t>Developing - Begin to interact with predictable patterned text through repetition of rhyme and refrain  etc.</t>
  </si>
  <si>
    <t>Embedded - Interact with songs, rhymes and stories and recite some well-known songs/rhymes from memory</t>
  </si>
  <si>
    <t>Embedded - Begins to engage with and respond to texts using means of their choice e.g. role play, puppets, mark making</t>
  </si>
  <si>
    <t>Emerging - Enjoy exploring and identifying rhyming words and with support, begin to create a string of rhyming words (can be nonsense rhymes)</t>
  </si>
  <si>
    <t>Developing - Can hear and segment and identify the number of syllables in familiar words</t>
  </si>
  <si>
    <t>Developing - Begin to keep a steady beat when exploring familiar stories,  rhymes  and songs</t>
  </si>
  <si>
    <t>Developing - Begin to recognise and generate words with the same initial sound starting with own name and friends names</t>
  </si>
  <si>
    <r>
      <rPr>
        <b/>
        <sz val="11"/>
        <color theme="1"/>
        <rFont val="Calibri"/>
        <family val="2"/>
        <scheme val="minor"/>
      </rPr>
      <t xml:space="preserve">Tools for Listening and Talking </t>
    </r>
    <r>
      <rPr>
        <sz val="11"/>
        <color theme="1"/>
        <rFont val="Calibri"/>
        <family val="2"/>
        <scheme val="minor"/>
      </rPr>
      <t xml:space="preserve">
ENG 0-12a 
LIT 0-13a 
LIT 0-21a</t>
    </r>
  </si>
  <si>
    <t>Embedded - Begin to listen to others with attention and give a response based on what has been said</t>
  </si>
  <si>
    <t>Embedded - Listens to and responds appropriately to others in a range of situations using body language appropriate to age and stage e.g. eye contact</t>
  </si>
  <si>
    <t>Embedded - Begin to hold a conversation with one or more persons on a theme of their own choosing, staying on theme for a short time</t>
  </si>
  <si>
    <t>Embedded - Begin to take turns when listening and talking in a variety of contexts</t>
  </si>
  <si>
    <t>Developing - Begin to develop confidence in asking  questions based on what they have heard</t>
  </si>
  <si>
    <t>Developing - Begin to respond appropriately to some questions about what they have said and heard</t>
  </si>
  <si>
    <t>Embedded - Can follow a two part instructions and can give a simple instruction to others  e.g. when – mixing paint, baking and ask questions to clarify</t>
  </si>
  <si>
    <r>
      <rPr>
        <b/>
        <sz val="11"/>
        <color theme="1"/>
        <rFont val="Calibri"/>
        <family val="2"/>
        <scheme val="minor"/>
      </rPr>
      <t xml:space="preserve">Finding 
&amp; 
Using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Information</t>
    </r>
    <r>
      <rPr>
        <sz val="11"/>
        <color theme="1"/>
        <rFont val="Calibri"/>
        <family val="2"/>
        <scheme val="minor"/>
      </rPr>
      <t xml:space="preserve"> 
LIT 0-14a</t>
    </r>
  </si>
  <si>
    <t>Emerging - Begin to listen/watch with concentration to find useful information e.g. to learn from a visitor about their occupation</t>
  </si>
  <si>
    <t>Developing - Talk about information that has been interesting to them and/or new information</t>
  </si>
  <si>
    <t>Developing - Begin to ask and answer questions to demonstrate recall of key information</t>
  </si>
  <si>
    <t>Developing - Describe and share ideas/thoughts using what has been learned from listening to/watching texts.</t>
  </si>
  <si>
    <t>Developing - With support begin to make connections between information learned and their own experiences to expand on a topic or theme</t>
  </si>
  <si>
    <t>Developing - Begin with support to use new vocabulary when talking about information they have learned</t>
  </si>
  <si>
    <t>Developing - Use what they have learned in order to make simple choices</t>
  </si>
  <si>
    <r>
      <t xml:space="preserve">UAE
</t>
    </r>
    <r>
      <rPr>
        <sz val="11"/>
        <color rgb="FF000000"/>
        <rFont val="Calibri"/>
        <family val="2"/>
        <scheme val="minor"/>
      </rPr>
      <t xml:space="preserve">LIT 0-07a / LIT 0-16a / ENG 0-17a </t>
    </r>
  </si>
  <si>
    <t>Developing - With support can draw on prior knowledge and experiences to make connections and talk about a range of texts</t>
  </si>
  <si>
    <t>Developing - With support begin to make predictions based on prior knowledge and experiences e.g. repetition in storylines</t>
  </si>
  <si>
    <t>Embedded - Can understand and ask ‘what’, ‘where’ and ‘who’ questions to clarify meaning</t>
  </si>
  <si>
    <t>Developing - With support can discuss and answer some questions to demonstrate understanding of what they have heard</t>
  </si>
  <si>
    <r>
      <t xml:space="preserve">Creating Texts
</t>
    </r>
    <r>
      <rPr>
        <sz val="11"/>
        <color rgb="FF000000"/>
        <rFont val="Calibri"/>
        <family val="2"/>
        <scheme val="minor"/>
      </rPr>
      <t>LIT 0-09a 
LIT 0-09b / LIT 0-31a LIT 0-10a</t>
    </r>
  </si>
  <si>
    <t>Embedded - Begin to speak in well-formed short sentences to relay information and use some detail to give opinions, describe feelings, needs and events/experiences</t>
  </si>
  <si>
    <t>Emerging - Begin to use sequential language (first, next, now etc.) to describe or recount experiences</t>
  </si>
  <si>
    <t>Embedded - Speak clearly most of the time and begin to develop grammatical accuracy e.g. using correct verb/tense</t>
  </si>
  <si>
    <t>Developing - Through modelling develop the use of a range of vocabulary including nouns, verbs, adverbs, adjectives, prepositions and pronouns during play and in different areas of the curriculum</t>
  </si>
  <si>
    <t>Embedded - Explore own and familiar stories through play and role play</t>
  </si>
  <si>
    <t>Developing - Begin to ascribe meaning to what has been created e.g. drawings and models and discuss/answer questions with support</t>
  </si>
  <si>
    <t>Developing - Use new vocabulary to which they have had repetitive exposure to</t>
  </si>
  <si>
    <t>%</t>
  </si>
  <si>
    <t>Emerging</t>
  </si>
  <si>
    <t>Developing</t>
  </si>
  <si>
    <t>Embedded</t>
  </si>
  <si>
    <t>Reading</t>
  </si>
  <si>
    <r>
      <rPr>
        <b/>
        <sz val="11"/>
        <color theme="1"/>
        <rFont val="Calibri"/>
        <family val="2"/>
        <scheme val="minor"/>
      </rPr>
      <t>Enjoyment &amp; Choice</t>
    </r>
    <r>
      <rPr>
        <sz val="11"/>
        <color theme="1"/>
        <rFont val="Calibri"/>
        <family val="2"/>
        <scheme val="minor"/>
      </rPr>
      <t xml:space="preserve">
LIT 0-01a
LIT 0-11a
LIT 0-20a
LIT 0-01b</t>
    </r>
  </si>
  <si>
    <t>Developing - Become increasingly aware that there are different types of texts e.g. stories, non fiction</t>
  </si>
  <si>
    <t>Embedded - With support, start to select texts that can be explored for enjoyment</t>
  </si>
  <si>
    <t>Embedded - With support, discuss a story through illustrations and share likes and dislikes</t>
  </si>
  <si>
    <t>Developing - Begin to develop vocabulary through listening to and exploring different text forms</t>
  </si>
  <si>
    <t>Embedded - Be supported to select appropriate texts within collaborative and play contexts</t>
  </si>
  <si>
    <t>Developing - Enjoy exploring and reciting nursery rhymes, songs or chants</t>
  </si>
  <si>
    <t>Emerging - Generate a short string of rhyming words (can be nonsense rhymes)</t>
  </si>
  <si>
    <t>Emerging - Enjoy exploring, identifying and generating rhyme using familiar words e.g. own name</t>
  </si>
  <si>
    <t>Embedded - Enjoy exploring the rhythm of language and listening to stories read aloud by reading role model</t>
  </si>
  <si>
    <t>Developing - Interact with predictable, patterned texts through repetition of rhyme, refrain and identify deliberate mistakes</t>
  </si>
  <si>
    <t>Developing - Begin to keep a steady beat along with familiar songs and rhymes</t>
  </si>
  <si>
    <t>Developing - Begin to develop confidence to clap out syllables in own name and familiar 1-3 syllable words</t>
  </si>
  <si>
    <t>Embedded - Begin to develop confidence with book handling skills e.g. holding book correctly</t>
  </si>
  <si>
    <t>Developing - Begin to become aware that print conveys meaning</t>
  </si>
  <si>
    <r>
      <rPr>
        <b/>
        <sz val="11"/>
        <color theme="1"/>
        <rFont val="Calibri"/>
        <family val="2"/>
        <scheme val="minor"/>
      </rPr>
      <t xml:space="preserve">Tools for Reading </t>
    </r>
    <r>
      <rPr>
        <sz val="11"/>
        <color theme="1"/>
        <rFont val="Calibri"/>
        <family val="2"/>
        <scheme val="minor"/>
      </rPr>
      <t xml:space="preserve">
ENG 0-12a 
LIT 0-13a 
LIT 0-21a</t>
    </r>
  </si>
  <si>
    <t>Developing - Can recognise own name and some other familiar words as appropriate</t>
  </si>
  <si>
    <t>Developing - With support can aurally identify most familiar initial sounds starting with own name and friends’ name</t>
  </si>
  <si>
    <t>Developing - With support begin to generate some words with same initial sound</t>
  </si>
  <si>
    <t>Developing - Begin to recognise the difference between a letter and a word</t>
  </si>
  <si>
    <t>Developing - Begin to use knowledge of sounds, patterns and word shapes to recognise some words and some sounds within words</t>
  </si>
  <si>
    <t>Developing - Begin to use context clues such as illustrations to support understanding of stories</t>
  </si>
  <si>
    <t>Emerging - Begin to be aware of some basic punctuation when sharing a story</t>
  </si>
  <si>
    <r>
      <rPr>
        <b/>
        <sz val="11"/>
        <color theme="1"/>
        <rFont val="Calibri"/>
        <family val="2"/>
        <scheme val="minor"/>
      </rPr>
      <t xml:space="preserve">Understanding 
Analysing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
</t>
    </r>
    <r>
      <rPr>
        <b/>
        <sz val="11"/>
        <color theme="1"/>
        <rFont val="Calibri"/>
        <family val="2"/>
        <scheme val="minor"/>
      </rPr>
      <t>Evaluating</t>
    </r>
    <r>
      <rPr>
        <sz val="11"/>
        <color theme="1"/>
        <rFont val="Calibri"/>
        <family val="2"/>
        <scheme val="minor"/>
      </rPr>
      <t xml:space="preserve"> 
LIT 0-07a 
ENG 0-17a 
LIT 0-16a 
LIT 0-19a</t>
    </r>
  </si>
  <si>
    <t>Developing - Explore and discuss features such as title, author, blurb, illustrator and pictures</t>
  </si>
  <si>
    <t>Developing -Discuss the basic differences between fiction and non fiction and begin to develop understanding</t>
  </si>
  <si>
    <t xml:space="preserve">Developing - With support, use what is known already about subject and text type to help understanding </t>
  </si>
  <si>
    <t>Developing - Ask and answer simple open ended questions about events and ideas in a text</t>
  </si>
  <si>
    <t>Developing - Use knowledge of familiar patterns and answer questions to help predict what will happen next</t>
  </si>
  <si>
    <t>Developing - Shares thoughts and feeling about stories and other texts during and after reading</t>
  </si>
  <si>
    <t>Developing - Contribute to discussion about events, characters and ideas relevant to the text and begin to make some links with own experiences and other texts</t>
  </si>
  <si>
    <t>Embedded - Retell familiar stories in different way e.g. role play, puppets and drawings</t>
  </si>
  <si>
    <t>Embedded - Identify some familiar print from environment</t>
  </si>
  <si>
    <t>Emerging - Begin to show an awareness of features of fiction and non fiction texts when choosing texts for a particular purpose</t>
  </si>
  <si>
    <t>Developing - With support, find information in a text to learn new things</t>
  </si>
  <si>
    <t>Emerging - Begin to answer simple open ended questions about what has been explicitly stated in specific sections of non fiction texts</t>
  </si>
  <si>
    <t>Embedded - -Retell some key events from a familiar story</t>
  </si>
  <si>
    <t>Writing</t>
  </si>
  <si>
    <r>
      <t xml:space="preserve">Enjoyment 
&amp; Choice
</t>
    </r>
    <r>
      <rPr>
        <sz val="11"/>
        <color theme="1"/>
        <rFont val="Calibri"/>
        <family val="2"/>
        <scheme val="minor"/>
      </rPr>
      <t>LIT 0-1a
LIT 0-11a
LIT 0-20a</t>
    </r>
  </si>
  <si>
    <t>Embedded - Have opportunities to write, inspired by what they have listened to, watched or read</t>
  </si>
  <si>
    <t>Embedded - Explore a variety of writing materials for purposeful mark making</t>
  </si>
  <si>
    <t>Developing - Develop mark making in different contexts and share what they have created</t>
  </si>
  <si>
    <t>Embedded - Begin to explore creating texts in meaningful contexts through play based and outdoor learning</t>
  </si>
  <si>
    <t>Developing - Begin to explore imitating writing letters and words and use the print in their environment as a stimulus</t>
  </si>
  <si>
    <t>Developing - Begin to develop pride and confidence in writing own name</t>
  </si>
  <si>
    <r>
      <t>Tools for Writing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ENG 0-12a
LIT 0- 13a
LIT 0-21a/b</t>
    </r>
  </si>
  <si>
    <t>Developing - Begin to be aware that words and writing go in a left to right direction</t>
  </si>
  <si>
    <t>Developing - Begin to be aware that words are made up of letters</t>
  </si>
  <si>
    <t>Embedded - Use a variety of tools to mark make e.g. sticks and fingers in the sand</t>
  </si>
  <si>
    <t>Developing - Begin to explore writing letters</t>
  </si>
  <si>
    <t>Developing - With adult scaffolding participate in collaborative writing activities</t>
  </si>
  <si>
    <t>Developing - Develop gross and fine motor skills and pencil control</t>
  </si>
  <si>
    <t>Developing - Use own drawings to retell a story and show their knowledge of a text</t>
  </si>
  <si>
    <r>
      <rPr>
        <b/>
        <sz val="11"/>
        <color theme="1"/>
        <rFont val="Calibri"/>
        <family val="2"/>
        <scheme val="minor"/>
      </rPr>
      <t>Organising and Using Information</t>
    </r>
    <r>
      <rPr>
        <sz val="11"/>
        <color theme="1"/>
        <rFont val="Calibri"/>
        <family val="2"/>
        <scheme val="minor"/>
      </rPr>
      <t xml:space="preserve">
LIT 0-26a</t>
    </r>
  </si>
  <si>
    <t>Developing - With support, plan by thinking about, verbalising, acting out and/or drawing what they want to write about</t>
  </si>
  <si>
    <t>Developing - Convey ideas through play to show understanding of real life purposes for writing e.g. shopping lists</t>
  </si>
  <si>
    <t>Developing - Begin to share feelings and opinions on stories and illustrations</t>
  </si>
  <si>
    <t>Emerging - Begin to use signs and labels from the environment in own texts and drawings</t>
  </si>
  <si>
    <t>Emerging - Contribute to a collaborative piece of writing</t>
  </si>
  <si>
    <r>
      <t xml:space="preserve">Creating Texts           </t>
    </r>
    <r>
      <rPr>
        <sz val="11"/>
        <color theme="1"/>
        <rFont val="Calibri"/>
        <family val="2"/>
        <scheme val="minor"/>
      </rPr>
      <t>LIT 0-9a
ENG 0-31a</t>
    </r>
  </si>
  <si>
    <t>Developing - Begin to invent own stories and characters and share these ideas with others through mark making and talk</t>
  </si>
  <si>
    <t>Developing - Begin to describe characters and explain likes and dislikes using appropriate vocabulary</t>
  </si>
  <si>
    <t>Developing - Begin to describe settings and explain likes and dislikes using appropriate vocabulary</t>
  </si>
  <si>
    <t>Embedded - Begin to retell and adapt familiar stories using a combination of drawing and mark making</t>
  </si>
  <si>
    <t>Embedded - Be able to give meaning to own drawings and mark making</t>
  </si>
  <si>
    <t>Number</t>
  </si>
  <si>
    <t>Estimation &amp; Rounding​</t>
  </si>
  <si>
    <t>Embedded - Knows they can check ​estimates by counting within 0-10​</t>
  </si>
  <si>
    <t>Emerging - Can apply subitising skills to estimate ​the number of items in a set​</t>
  </si>
  <si>
    <t>Emerging - Uses the language of estimation, including more than, less than, fewer than and the same​</t>
  </si>
  <si>
    <t>Awareness of Number – Counting, Quantities &amp; Number Structure​</t>
  </si>
  <si>
    <t>No. word seq.</t>
  </si>
  <si>
    <t>Embedded - Say short forward and backward number ​word sequences within 0-10​</t>
  </si>
  <si>
    <t>Developing - Uses ordinal numbers in real life contexts e.g. I am first/second/third in the line’​</t>
  </si>
  <si>
    <t>Embedded - Recalls the number sequence forwards ​and backwards within 0-10​</t>
  </si>
  <si>
    <t>Numerals</t>
  </si>
  <si>
    <t>Embedded - Recognise numerals e.g.​ points to the number from 0-10​ </t>
  </si>
  <si>
    <t>Embedded - Identify (name) numerals  e.g. can respond to question ‘what is that number?’ from 0-10​</t>
  </si>
  <si>
    <t>Developing - Explains  zero ​is represented as 0​</t>
  </si>
  <si>
    <t>Developing - Orders numerals forwards ​and backwards​within 0-10​</t>
  </si>
  <si>
    <t>Emerging - Identifies number before, after and missing numbers in a sequence within 0-10; beginning to use the language before, after and in-between​</t>
  </si>
  <si>
    <t>Subitising​</t>
  </si>
  <si>
    <t>Developing - Identifies ‘how many?’ in regular dot patterns e.g. dot arrangement/on fingers/five frames/10 frames/dice without counting up to 6​</t>
  </si>
  <si>
    <t xml:space="preserve">Emerging - Identifies ‘how many?’ in irregular dot patterns e.g. dot arrangement/on fingers/five frames/10 frames/dice without counting up to 6	</t>
  </si>
  <si>
    <t>Represents amounts in different arrangements ​e.g.dot arrangement/on fingers/five frames/​ 10 frames/dice without counting up to 6​</t>
  </si>
  <si>
    <t>Counting​</t>
  </si>
  <si>
    <t xml:space="preserve">Embedded -  When counting objects understands the order in which we say the numbers  is always the same (stable order)	</t>
  </si>
  <si>
    <t>Developing - Touch counts one item when each  number word is said (1-to-1 correspondence)​</t>
  </si>
  <si>
    <t>Developing - When counting objects understands that the number name of the last object counted is the name given to the total number of objects in a set (cardinal principle)​</t>
  </si>
  <si>
    <t>Developing - When counting objects understands that the ​number of objects is not ​affected by position (order irrelevance)​</t>
  </si>
  <si>
    <t>Developing - Counts objects in a set recognising that the appearance of the objects has no effect on the overall total  within 0-10 (conservation)​</t>
  </si>
  <si>
    <t>Emerging - Counts anything e.g. objects at a distance/in a book/sounds/claps within 0-10 (abstract principle)</t>
  </si>
  <si>
    <t>Place Value​</t>
  </si>
  <si>
    <t>Developing - Explains that zero means there is none of a particular quantity​</t>
  </si>
  <si>
    <t>Emerging - Partitions quantities to 10 into 2 or more parts and  recognises that this does not affect the total e.g. 6 as 3 and 3/2 and 2 and 2</t>
  </si>
  <si>
    <t>Addition and Subtraction</t>
  </si>
  <si>
    <t>Embedded - Sorts &amp; classifies objects using quantity as an attribute e.g. sets of 1, 2 within 0-10</t>
  </si>
  <si>
    <t>Developing - Compares 2 sets to ​decide which has ​the fewest/most ​within 0-10​</t>
  </si>
  <si>
    <t xml:space="preserve">Emerging - Finds the total when 2 sets are added together within 0-10 (aggregation)	</t>
  </si>
  <si>
    <t>Emerging - Finds out how many are left when 1 or 2 are taken away within 0-10</t>
  </si>
  <si>
    <t>Emerging - Compares to find the difference between ​sets as a quantity within 0-10​</t>
  </si>
  <si>
    <t>Emerging - Beginning to count on and back in ones to add and subtract with objects or number line ​within 0-10​</t>
  </si>
  <si>
    <t>Multiplication and Division​</t>
  </si>
  <si>
    <t>Developing - Groups objects into matching or natural sets of 2 e.g. shoes within 0-10​</t>
  </si>
  <si>
    <t>Emerging - Begin to identify halves and doubles using concrete materials within 0-10​</t>
  </si>
  <si>
    <t>Fractions, Decimals and %​</t>
  </si>
  <si>
    <t>Developing - Identifies wholes and halves in a social  context and uses appropriate language  e.g. ‘I have eaten half of my banana’​</t>
  </si>
  <si>
    <t>Emerging - Splits a whole into smaller parts  and explains that equal parts are the  same’​</t>
  </si>
  <si>
    <t>Emerging - Understands that a whole ​can be shared equally and unequally​</t>
  </si>
  <si>
    <t>Money and Measure</t>
  </si>
  <si>
    <t>Money</t>
  </si>
  <si>
    <t>Developing - Handles money and recognises a few coins up to the value of £2 through play and in real life and relevant contexts (using real and plastic money)</t>
  </si>
  <si>
    <t>Identifies (names) 1p, 2p, 5p and 10p coins and pays the exact value for items to 10p e.g. if the price is 5p; can use 5p coin to pay for it.</t>
  </si>
  <si>
    <t>Time</t>
  </si>
  <si>
    <t>Developing - Links daily routines and personal events to time sequences and begins to use appropriate language including before, after, later, earlier.</t>
  </si>
  <si>
    <t>Developing - Recognises and where appropriate engages with everyday devices used to measure or display time e.g. clocks, calendars, sand timers and visual timetables.</t>
  </si>
  <si>
    <t>Developing - Identifies (names) the days of the week in sequence.</t>
  </si>
  <si>
    <t>Emerging - Recognises the months of the year and describes features of the four seasons in relevant contexts</t>
  </si>
  <si>
    <t>Measurement</t>
  </si>
  <si>
    <t>Length, Mass, Capacity</t>
  </si>
  <si>
    <t>Developing - Shares relevant experiences in which measurements of lengths, heights, mass and capacities are used, for example, in baking and other meaningful contexts.</t>
  </si>
  <si>
    <t>Emerging - Describes and compares common objects’ lengths, heights, mass and capacities using everyday language, including long/longer, short/shorter, tall/taller, heavy/heavier, light/lighter, more/less/same.</t>
  </si>
  <si>
    <t>Emerging - Estimates, then measures, the length, height, mass and capacity of common objects using a range of appropriate non-standard units.</t>
  </si>
  <si>
    <t>Patterns and Relationships</t>
  </si>
  <si>
    <t>Embedded -  Copies simple patterns involving objects, shapes and numbers.</t>
  </si>
  <si>
    <t>Developing - Continues simple patterns involving objects, shapes and numbers.</t>
  </si>
  <si>
    <t xml:space="preserve">Emerging - Creates simple patterns involving objects, shapes and numbers.	</t>
  </si>
  <si>
    <t>Shepe, Position and Movement</t>
  </si>
  <si>
    <t>Shape</t>
  </si>
  <si>
    <t>Developing -Recognise and describe common 2D shapes and 3D objects by attribute e.g. straight, round, flat and curved.</t>
  </si>
  <si>
    <t>Emerging - Sort common 2D shapes and 3D objects according to attributes e.g shape, colour, size.</t>
  </si>
  <si>
    <t>Angles, Symmetry and Transformation</t>
  </si>
  <si>
    <t>Developing - Correctly uses some of the language of position e.g. in front, behind, above, below.</t>
  </si>
  <si>
    <t>Emerging - Begins to correctly use some of the language of direction e.g. left right, forwards and backwards to solve simple problems in relevant contexts.</t>
  </si>
  <si>
    <t>Emerging - Identifies and describes basic symmetrical pictures with one line of symmetry.</t>
  </si>
  <si>
    <t>Emerging - Creates basic symmetrical pictures with one line of symmetry.</t>
  </si>
  <si>
    <t>Information Handling</t>
  </si>
  <si>
    <t>Data Handling and Analysis</t>
  </si>
  <si>
    <t>Embedded - Uses knowledge of colour, shape, size and other properties to match and sort items in a variety of different ways.</t>
  </si>
  <si>
    <t>Developing - Collects and organises objects for a specific purpose.</t>
  </si>
  <si>
    <t>Developing - Asks simple questions to collect data for a specific purpose.</t>
  </si>
  <si>
    <t>Emerging - Contributes to a concrete or pictorial display where one object or drawing represents on data value, using digital technologies as appropriate.</t>
  </si>
  <si>
    <t>With support interprets simple graphs, charts and signs and demonstrates how they support planning, choices and decision making.</t>
  </si>
  <si>
    <t>With support applies counting skills to ask and answer questions.  Makes relevant choices and decisions based on the data.</t>
  </si>
  <si>
    <t>Digital Literacy</t>
  </si>
  <si>
    <t xml:space="preserve">Early Level Tracker </t>
  </si>
  <si>
    <t>Using digital products
and services in a
variety of contexts to achieve a purposeful outcome</t>
  </si>
  <si>
    <t>Recognises 
different types of
digital technology</t>
  </si>
  <si>
    <t>Uses digital technologies in a
responsible way
with appropriate
care</t>
  </si>
  <si>
    <t>Identifies different
applications and
programs by icon</t>
  </si>
  <si>
    <t>Logs on to devices
with a password/
passcode</t>
  </si>
  <si>
    <t>Opens and closes a
pre-saved file</t>
  </si>
  <si>
    <t>Identifies and
consistently uses the
close icon</t>
  </si>
  <si>
    <t>Searching,
processing and
managing
information
responsibly</t>
  </si>
  <si>
    <t>Identifies and uses images and key words when searching for specific information</t>
  </si>
  <si>
    <t>Demonstrates an understanding of how information can be found on a website (text, audio, images, video)</t>
  </si>
  <si>
    <t>Understands they should not use materials that belong to others without permission</t>
  </si>
  <si>
    <t>Cyber resilience and
internet safety</t>
  </si>
  <si>
    <t>Demonstrates understanding
of appropriate behaviour and
language in the digital
environment</t>
  </si>
  <si>
    <t>Some awareness of what to do and who to ask for help if
something inappropriate
happens while using a device</t>
  </si>
  <si>
    <t>Identifies where passwords and
passcodes are used in school and at home</t>
  </si>
  <si>
    <t>Understands the importance of
having passwords and passcodes</t>
  </si>
  <si>
    <t>Computing Science</t>
  </si>
  <si>
    <t xml:space="preserve">Designing, building and testing computing solutions. </t>
  </si>
  <si>
    <t>Classifies objects,
and groups using
simple categories</t>
  </si>
  <si>
    <t>Identifies
similarities
and differences
between objects</t>
  </si>
  <si>
    <t>Begins to identify patterns (objects and
information)</t>
  </si>
  <si>
    <t>Identifies beginning
and end of an
everyday process and
recognises there
are steps in between</t>
  </si>
  <si>
    <t>Can give a set of
instructions or directions
in correct sequence</t>
  </si>
  <si>
    <t>Understanding and analysing computing technology</t>
  </si>
  <si>
    <t>Understands that
computers follow a
process and need
precise
instructions</t>
  </si>
  <si>
    <t>Follows
a simple set of
instructions
using visual
representation
(e.g. arrows)</t>
  </si>
  <si>
    <t>Understands that
devices can be
controlled and
respond to
commands</t>
  </si>
  <si>
    <t>Predicts what
a device (or person)
will do when given a
simple set
of instructions</t>
  </si>
  <si>
    <t>Follows and
designs simple
algorithms for a
programmable
device
(or person) to carry out
a task (e.g. directions
to a goal)</t>
  </si>
  <si>
    <t>Identifies computing
devices and everyday
technology in the world around them and the impact it has on their daily life</t>
  </si>
  <si>
    <t>Understanding the world through computational thinking</t>
  </si>
  <si>
    <t>Uses directional
language (e.g.
forwards,
backwards, turn)</t>
  </si>
  <si>
    <t>Identifies and corrects errors in a simple set of
instructions or algorithm</t>
  </si>
  <si>
    <t>Uses key language of
computational thinking</t>
  </si>
  <si>
    <t>Emerging - Recognises 
different types of
digital technology</t>
  </si>
  <si>
    <t>Emerging -Uses digital technologies in a
responsible way
with appropriate
care</t>
  </si>
  <si>
    <t>Emerging - Identifies different
applications and
programs by icon</t>
  </si>
  <si>
    <t>Emerging - Logs on to devices
with a password/
passcode</t>
  </si>
  <si>
    <t>Emerging - Opens and closes a
pre-saved file</t>
  </si>
  <si>
    <t>Emerging - Identifies and
consistently uses the
close icon</t>
  </si>
  <si>
    <t>Developing - Recognises 
different types of
digital technology</t>
  </si>
  <si>
    <t>Developing - Uses digital technologies in a
responsible way
with appropriate
care</t>
  </si>
  <si>
    <t>Developing - Identifies different
applications and
programs by icon</t>
  </si>
  <si>
    <t>Developing - Logs on to devices
with a password/
passcode</t>
  </si>
  <si>
    <t>Developing - Opens and closes a
pre-saved file</t>
  </si>
  <si>
    <t>Developing - Identifies and
consistently uses the
close icon</t>
  </si>
  <si>
    <t>Embedded - Recognises 
different types of
digital technology</t>
  </si>
  <si>
    <t>Embedded - Uses digital technologies in a
responsible way
with appropriate
care</t>
  </si>
  <si>
    <t>Embedded - Identifies different
applications and
programs by icon</t>
  </si>
  <si>
    <t>Embedded - Logs on to devices
with a password/
passcode</t>
  </si>
  <si>
    <t>Embedded - Opens and closes a
pre-saved file</t>
  </si>
  <si>
    <t>Embedded - Identifies and
consistently uses the
close icon</t>
  </si>
  <si>
    <t>Emerging - Identifies and uses images and key words when searching for specific information</t>
  </si>
  <si>
    <t>Emerging - Demonstrates an understanding of how information can be found on a website (text, audio, images, video)</t>
  </si>
  <si>
    <t>Emerging - Understands they should not use materials that belong to others without permission</t>
  </si>
  <si>
    <t>Developing - Identifies and uses images and key words when searching for specific information</t>
  </si>
  <si>
    <t>Developing -Demonstrates an understanding of how information can be found on a website (text, audio, images, video)</t>
  </si>
  <si>
    <t>Developing -Understands they should not use materials that belong to others without permission</t>
  </si>
  <si>
    <t>Embedded - Identifies and uses images and key words when searching for specific information</t>
  </si>
  <si>
    <t>Embedded - Demonstrates an understanding of how information can be found on a website (text, audio, images, video)</t>
  </si>
  <si>
    <t>Embedded - Understands they should not use materials that belong to others without permission</t>
  </si>
  <si>
    <t>Emerging - Demonstrates understanding
of appropriate behaviour and
language in the digital
environment</t>
  </si>
  <si>
    <t>Emerging -Some awareness of what to do and who to ask for help if
something inappropriate
happens while using a device</t>
  </si>
  <si>
    <t>Emerging -Identifies where passwords and
passcodes are used in school and at home</t>
  </si>
  <si>
    <t>Emerging -Understands the importance of
having passwords and passcodes</t>
  </si>
  <si>
    <t>Developing - Demonstrates understanding
of appropriate behaviour and
language in the digital
environment</t>
  </si>
  <si>
    <t>Developing -  Some awareness of what to do and who to ask for help if
something inappropriate
happens while using a device</t>
  </si>
  <si>
    <t>Developing - Identifies where passwords and
passcodes are used in school and at home</t>
  </si>
  <si>
    <t>Developing - Understands the importance of
having passwords and passcodes</t>
  </si>
  <si>
    <t>Embedded - Demonstrates understanding
of appropriate behaviour and
language in the digital
environment</t>
  </si>
  <si>
    <t>Embedded - Some awareness of what to do and who to ask for help if
something inappropriate
happens while using a device</t>
  </si>
  <si>
    <t>Embedded - Identifies where passwords and
passcodes are used in school and at home</t>
  </si>
  <si>
    <t>Embedded - Understands the importance of
having passwords and passcodes</t>
  </si>
  <si>
    <t>Emerging - Classifies objects,
and groups using
simple categories</t>
  </si>
  <si>
    <t>Emerging - Identifies
similarities
and differences
between objects</t>
  </si>
  <si>
    <t>Emerging - Begins to identify patterns (objects and
information)</t>
  </si>
  <si>
    <t>Emerging - Identifies beginning
and end of an
everyday process and
recognises there
are steps in between</t>
  </si>
  <si>
    <t>Emerging - Can give a set of
instructions or directions
in correct sequence</t>
  </si>
  <si>
    <t>Developing - Classifies objects,
and groups using
simple categories</t>
  </si>
  <si>
    <t>Developing - Identifies
similarities
and differences
between objects</t>
  </si>
  <si>
    <t>Developing - Begins to identify patterns (objects and
information)</t>
  </si>
  <si>
    <t>Developing - Identifies beginning
and end of an
everyday process and
recognises there
are steps in between</t>
  </si>
  <si>
    <t>Developing - Can give a set of
instructions or directions
in correct sequence</t>
  </si>
  <si>
    <t>Embedded - Classifies objects,
and groups using
simple categories</t>
  </si>
  <si>
    <t>Embedded - Identifies
similarities
and differences
between objects</t>
  </si>
  <si>
    <t>Embedded - Begins to identify patterns (objects and
information)</t>
  </si>
  <si>
    <t>Embedded - Identifies beginning
and end of an
everyday process and
recognises there
are steps in between</t>
  </si>
  <si>
    <t>Embedded - Can give a set of
instructions or directions
in correct sequence</t>
  </si>
  <si>
    <t>Emerging - Understands that
computers follow a
process and need
precise
instructions</t>
  </si>
  <si>
    <t>Emerging - Follows
a simple set of
instructions
using visual
representation
(e.g. arrows)</t>
  </si>
  <si>
    <t>Emerging - Understands that
devices can be
controlled and
respond to
commands</t>
  </si>
  <si>
    <t>Emerging - Predicts what
a device (or person)
will do when given a
simple set
of instructions</t>
  </si>
  <si>
    <t>Emerging - Follows and
designs simple
algorithms for a
programmable
device
(or person) to carry out
a task (e.g. directions
to a goal)</t>
  </si>
  <si>
    <t>Emerging - Identifies computing
devices and everyday
technology in the world around them and the impact it has on their daily life</t>
  </si>
  <si>
    <t>Developing - Understands that
computers follow a
process and need
precise
instructions</t>
  </si>
  <si>
    <t>Developing - Follows
a simple set of
instructions
using visual
representation
(e.g. arrows)</t>
  </si>
  <si>
    <t>Developing - Understands that
devices can be
controlled and
respond to
commands</t>
  </si>
  <si>
    <t>Developing - Predicts what
a device (or person)
will do when given a
simple set
of instructions</t>
  </si>
  <si>
    <t>Developing - Follows and
designs simple
algorithms for a
programmable
device
(or person) to carry out
a task (e.g. directions
to a goal)</t>
  </si>
  <si>
    <t>Developing - Identifies computing
devices and everyday
technology in the world around them and the impact it has on their daily life</t>
  </si>
  <si>
    <t>Embedded - Understands that
computers follow a
process and need
precise
instructions</t>
  </si>
  <si>
    <t>Embedded - Follows
a simple set of
instructions
using visual
representation
(e.g. arrows)</t>
  </si>
  <si>
    <t>Embedded - Understands that
devices can be
controlled and
respond to
commands</t>
  </si>
  <si>
    <t>Embedded - Predicts what
a device (or person)
will do when given a
simple set
of instructions</t>
  </si>
  <si>
    <t>Embedded - Follows and
designs simple
algorithms for a
programmable
device
(or person) to carry out
a task (e.g. directions
to a goal)</t>
  </si>
  <si>
    <t>Embedded - Identifies computing
devices and everyday
technology in the world around them and the impact it has on their daily life</t>
  </si>
  <si>
    <t>Emerging - Uses directional
language (e.g.
forwards,
backwards, turn)</t>
  </si>
  <si>
    <t>Emerging - Identifies and corrects errors in a simple set of
instructions or algorithm</t>
  </si>
  <si>
    <t>Emerging - Uses key language of
computational thinking</t>
  </si>
  <si>
    <t>Developing - Uses directional
language (e.g.
forwards,
backwards, turn)</t>
  </si>
  <si>
    <t>Developing - Identifies and corrects errors in a simple set of
instructions or algorithm</t>
  </si>
  <si>
    <t>Developing - Uses key language of
computational thinking</t>
  </si>
  <si>
    <t>Embedded - Uses directional
language (e.g.
forwards,
backwards, turn)</t>
  </si>
  <si>
    <t>Embedded - Identifies and corrects errors in a simple set of
instructions or algorithm</t>
  </si>
  <si>
    <t>Embedded - Uses key language of
computational thinking</t>
  </si>
  <si>
    <t>Become increasingly aware that there are different types of texts e.g. stories, non fiction</t>
  </si>
  <si>
    <t>With support, start to select texts that can be explored for enjoyment</t>
  </si>
  <si>
    <t>With support, discuss a story through illustrations and share likes and dislikes</t>
  </si>
  <si>
    <t>Begin to develop vocabulary through listening to and exploring different text forms</t>
  </si>
  <si>
    <t>Be supported to select appropriate texts within collaborative and play contexts</t>
  </si>
  <si>
    <t>Enjoy exploring and reciting nursery rhymes, songs or chants</t>
  </si>
  <si>
    <t>Generate a short string of rhyming words (can be nonsense rhymes)</t>
  </si>
  <si>
    <t>Emerging - Become increasingly aware that there are different types of texts e.g. stories, non fiction</t>
  </si>
  <si>
    <t>Emerging - With support, start to select texts that can be explored for enjoyment</t>
  </si>
  <si>
    <t>Emerging - With support, discuss a story through illustrations and share likes and dislikes</t>
  </si>
  <si>
    <t>Emerging - Begin to develop vocabulary through listening to and exploring different text forms</t>
  </si>
  <si>
    <t>Emerging - Be supported to select appropriate texts within collaborative and play contexts</t>
  </si>
  <si>
    <t>Emerging - Enjoy exploring and reciting nursery rhymes, songs or chants</t>
  </si>
  <si>
    <t>Developing - With support, start to select texts that can be explored for enjoyment</t>
  </si>
  <si>
    <t>Developing - With support, discuss a story through illustrations and share likes and dislikes</t>
  </si>
  <si>
    <t>Developing - Be supported to select appropriate texts within collaborative and play contexts</t>
  </si>
  <si>
    <t>Developing - Generate a short string of rhyming words (can be nonsense rhymes)</t>
  </si>
  <si>
    <t>Embedded - Become increasingly aware that there are different types of texts e.g. stories, non fiction</t>
  </si>
  <si>
    <t>Embedded - Begin to develop vocabulary through listening to and exploring different text forms</t>
  </si>
  <si>
    <t>Embedded - Enjoy exploring and reciting nursery rhymes, songs or chants</t>
  </si>
  <si>
    <t>Embedded - Generate a short string of rhyming words (can be nonsense rhymes)</t>
  </si>
  <si>
    <t>Enjoy exploring, identifying and generating rhyme using familiar words e.g. own name</t>
  </si>
  <si>
    <t>Enjoy exploring the rhythm of language and listening to stories read aloud by reading role model</t>
  </si>
  <si>
    <t>Interact with predictable, patterned texts through repetition of rhyme, refrain and identify deliberate mistakes</t>
  </si>
  <si>
    <t>Begin to keep a steady beat along with familiar songs and rhymes</t>
  </si>
  <si>
    <t>Begin to develop confidence to clap out syllables in own name and familiar 1-3 syllable words</t>
  </si>
  <si>
    <t>Begin to develop confidence with book handling skills e.g. holding book correctly</t>
  </si>
  <si>
    <t>Begin to become aware that print conveys meaning</t>
  </si>
  <si>
    <t>Emerging - Enjoy exploring the rhythm of language and listening to stories read aloud by reading role model</t>
  </si>
  <si>
    <t>Emerging - Interact with predictable, patterned texts through repetition of rhyme, refrain and identify deliberate mistakes</t>
  </si>
  <si>
    <t>Emerging - Begin to keep a steady beat along with familiar songs and rhymes</t>
  </si>
  <si>
    <t>Emerging - Begin to develop confidence to clap out syllables in own name and familiar 1-3 syllable words</t>
  </si>
  <si>
    <t>Emerging - - Begin to develop confidence with book handling skills e.g. holding book correctly</t>
  </si>
  <si>
    <t>Emerging - - Begin to become aware that print conveys meaning</t>
  </si>
  <si>
    <t>Developing - Enjoy exploring, identifying and generating rhyme using familiar words e.g. own name</t>
  </si>
  <si>
    <t>Developing - Enjoy exploring the rhythm of language and listening to stories read aloud by reading role model</t>
  </si>
  <si>
    <t>Developing - Begin to develop confidence with book handling skills e.g. holding book correctly</t>
  </si>
  <si>
    <t>Embedded - Enjoy exploring, identifying and generating rhyme using familiar words e.g. own name</t>
  </si>
  <si>
    <t>Embedded - Interact with predictable, patterned texts through repetition of rhyme, refrain and identify deliberate mistakes</t>
  </si>
  <si>
    <t>Embedded - Begin to keep a steady beat along with familiar songs and rhymes</t>
  </si>
  <si>
    <t>Embedded - Begin to develop confidence to clap out syllables in own name and familiar 1-3 syllable words</t>
  </si>
  <si>
    <t>Embedded - Begin to become aware that print conveys meaning</t>
  </si>
  <si>
    <t>Can recognise own name and some other familiar words as appropriate</t>
  </si>
  <si>
    <t>With support can aurally identify most familiar initial sounds starting with own name and friends’ name</t>
  </si>
  <si>
    <t>With support begin to generate some words with same initial sound</t>
  </si>
  <si>
    <t>Begin to recognise the difference between a letter and a word</t>
  </si>
  <si>
    <t>Emerging - Can recognise own name and some other familiar words as appropriate</t>
  </si>
  <si>
    <t>Emerging - With support can aurally identify most familiar initial sounds starting with own name and friends’ name</t>
  </si>
  <si>
    <t>Emerging - With support begin to generate some words with same initial sound</t>
  </si>
  <si>
    <t>Emerging - Begin to recognise the difference between a letter and a word</t>
  </si>
  <si>
    <t>Embedded - Can recognise own name and some other familiar words as appropriate</t>
  </si>
  <si>
    <t>Embedded - With support can aurally identify most familiar initial sounds starting with own name and friends’ name</t>
  </si>
  <si>
    <t>Embedded - With support begin to generate some words with same initial sound</t>
  </si>
  <si>
    <t>Embedded - Begin to recognise the difference between a letter and a word</t>
  </si>
  <si>
    <t>Begin to use knowledge of sounds, patterns and word shapes to recognise some words and some sounds within words</t>
  </si>
  <si>
    <t>Begin to use context clues such as illustrations to support understanding of stories</t>
  </si>
  <si>
    <t>Begin to be aware of some basic punctuation when sharing a story</t>
  </si>
  <si>
    <t>Emerging - Begin to use knowledge of sounds, patterns and word shapes to recognise some words and some sounds within words</t>
  </si>
  <si>
    <t>Emerging - Begin to use context clues such as illustrations to support understanding of stories</t>
  </si>
  <si>
    <t>Developing - Begin to be aware of some basic punctuation when sharing a story</t>
  </si>
  <si>
    <t>Embedded -  Begin to use knowledge of sounds, patterns and word shapes to recognise some words and some sounds within words</t>
  </si>
  <si>
    <t>Embedded - Begin to use context clues such as illustrations to support understanding of stories</t>
  </si>
  <si>
    <t>Embedded - Begin to be aware of some basic punctuation when sharing a story</t>
  </si>
  <si>
    <t>Explore and discuss features such as title, author, blurb, illustrator and pictures</t>
  </si>
  <si>
    <t>Discuss the basic differences between fiction and non fiction and begin to develop understanding</t>
  </si>
  <si>
    <t xml:space="preserve">With support, use what is known already about subject and text type to help understanding </t>
  </si>
  <si>
    <t>Ask and answer simple open ended questions about events and ideas in a text</t>
  </si>
  <si>
    <t>Emerging - Explore and discuss features such as title, author, blurb, illustrator and pictures</t>
  </si>
  <si>
    <t>Emerging - Discuss the basic differences between fiction and non fiction and begin to develop understanding</t>
  </si>
  <si>
    <t xml:space="preserve">Emerging - With support, use what is known already about subject and text type to help understanding </t>
  </si>
  <si>
    <t>Emerging - Ask and answer simple open ended questions about events and ideas in a text</t>
  </si>
  <si>
    <t>Embedded - Explore and discuss features such as title, author, blurb, illustrator and pictures</t>
  </si>
  <si>
    <t>Embedded - Discuss the basic differences between fiction and non fiction and begin to develop understanding</t>
  </si>
  <si>
    <t xml:space="preserve">Embedded - With support, use what is known already about subject and text type to help understanding </t>
  </si>
  <si>
    <t>Embedded - Ask and answer simple open ended questions about events and ideas in a text</t>
  </si>
  <si>
    <t>Use knowledge of familiar patterns and answer questions to help predict what will happen next</t>
  </si>
  <si>
    <t>Shares thoughts and feeling about stories and other texts during and after reading</t>
  </si>
  <si>
    <t>Contribute to discussion about events, characters and ideas relevant to the text and begin to make some links with own experiences and other texts</t>
  </si>
  <si>
    <t>Retell familiar stories in different way e.g. role play, puppets and drawings</t>
  </si>
  <si>
    <t>Emerging - Use knowledge of familiar patterns and answer questions to help predict what will happen next</t>
  </si>
  <si>
    <t>Emerging -  Shares thoughts and feeling about stories and other texts during and after reading</t>
  </si>
  <si>
    <t>Emerging - Contribute to discussion about events, characters and ideas relevant to the text and begin to make some links with own experiences and other texts</t>
  </si>
  <si>
    <t>Emerging - Retell familiar stories in different way e.g. role play, puppets and drawings</t>
  </si>
  <si>
    <t>Developing - Retell familiar stories in different way e.g. role play, puppets and drawings</t>
  </si>
  <si>
    <t>Embedded - Use knowledge of familiar patterns and answer questions to help predict what will happen next</t>
  </si>
  <si>
    <t>Embedded - Shares thoughts and feeling about stories and other texts during and after reading</t>
  </si>
  <si>
    <t>Embedded - Contribute to discussion about events, characters and ideas relevant to the text and begin to make some links with own experiences and other texts</t>
  </si>
  <si>
    <t>Identify some familiar print from environment</t>
  </si>
  <si>
    <t>Begin to show an awareness of features of fiction and non fiction texts when choosing texts for a particular purpose</t>
  </si>
  <si>
    <t>With support, find information in a text to learn new things</t>
  </si>
  <si>
    <t>Begin to answer simple open ended questions about what has been explicitly stated in specific sections of non fiction texts</t>
  </si>
  <si>
    <t>Retell some key events from a familiar story</t>
  </si>
  <si>
    <t>Emerging - Identify some familiar print from environment</t>
  </si>
  <si>
    <t>Emerging - With support, find information in a text to learn new things</t>
  </si>
  <si>
    <t>Emerging - Retell some key events from a familiar story</t>
  </si>
  <si>
    <t>Developing - Identify some familiar print from environment</t>
  </si>
  <si>
    <t>Developing - Begin to show an awareness of features of fiction and non fiction texts when choosing texts for a particular purpose</t>
  </si>
  <si>
    <t>Developing - Begin to answer simple open ended questions about what has been explicitly stated in specific sections of non fiction texts</t>
  </si>
  <si>
    <t>Developing - Retell some key events from a familiar story</t>
  </si>
  <si>
    <t>Embedded - Begin to show an awareness of features of fiction and non fiction texts when choosing texts for a particular purpose</t>
  </si>
  <si>
    <t>Embedded - With support, find information in a text to learn new things</t>
  </si>
  <si>
    <t>Embedded - Begin to answer simple open ended questions about what has been explicitly stated in specific sections of non fiction texts</t>
  </si>
  <si>
    <r>
      <t xml:space="preserve">Enjoyment 
&amp; Choice
</t>
    </r>
    <r>
      <rPr>
        <sz val="8"/>
        <color theme="1"/>
        <rFont val="Calibri"/>
        <family val="2"/>
        <scheme val="minor"/>
      </rPr>
      <t>LIT 0-1a
LIT 0-11a
LIT 0-20a</t>
    </r>
  </si>
  <si>
    <t>Have opportunities to write, inspired by what they have listened to, watched or read</t>
  </si>
  <si>
    <t>Explore a variety of writing materials for purposeful mark making</t>
  </si>
  <si>
    <t>Develop mark making in different contexts and share what they have created</t>
  </si>
  <si>
    <t>Begin to explore creating texts in meaningful contexts through play based and outdoor learning</t>
  </si>
  <si>
    <t>Begin to explore imitating writing letters and words and use the print in their environment as a stimulus</t>
  </si>
  <si>
    <t>Begin to develop pride and confidence in writing own name</t>
  </si>
  <si>
    <t>Emerging - Have opportunities to write, inspired by what they have listened to, watched or read</t>
  </si>
  <si>
    <t>Emerging - Explore a variety of writing materials for purposeful mark making</t>
  </si>
  <si>
    <t>Emerging - Develop mark making in different contexts and share what they have created</t>
  </si>
  <si>
    <t>Emerging - Begin to explore creating texts in meaningful contexts through play based and outdoor learning</t>
  </si>
  <si>
    <t>Emerging - Begin to explore imitating writing letters and words and use the print in their environment as a stimulus</t>
  </si>
  <si>
    <t>Emerging - Begin to develop pride and confidence in writing own name</t>
  </si>
  <si>
    <t>Developing - Have opportunities to write, inspired by what they have listened to, watched or read</t>
  </si>
  <si>
    <t>Developing - Explore a variety of writing materials for purposeful mark making</t>
  </si>
  <si>
    <t>Developing - Begin to explore creating texts in meaningful contexts through play based and outdoor learning</t>
  </si>
  <si>
    <t>Embedded - Develop mark making in different contexts and share what they have created</t>
  </si>
  <si>
    <t>Embedded - Begin to explore imitating writing letters and words and use the print in their environment as a stimulus</t>
  </si>
  <si>
    <t>Embedded - Begin to develop pride and confidence in writing own name</t>
  </si>
  <si>
    <r>
      <t>Tools for Writing</t>
    </r>
    <r>
      <rPr>
        <b/>
        <i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ENG 0-12a
LIT 0- 13a
LIT 0-21a/b</t>
    </r>
  </si>
  <si>
    <t>Begin to be aware that words and writing go in a left to right direction</t>
  </si>
  <si>
    <t>Begin to be aware that words are made up of letters</t>
  </si>
  <si>
    <t>Use a variety of tools to mark make e.g. sticks and fingers in the sand</t>
  </si>
  <si>
    <t>Begin to explore writing letters</t>
  </si>
  <si>
    <t>With adult scaffolding participate in collaborative writing activities</t>
  </si>
  <si>
    <t>Develop gross and fine motor skills and pencil control</t>
  </si>
  <si>
    <t>Use own drawings to retell a story and show their knowledge of a text</t>
  </si>
  <si>
    <t>Emerging - Begin to be aware that words and writing go in a left to right direction</t>
  </si>
  <si>
    <t>Emerging - Begin to be aware that words are made up of letters</t>
  </si>
  <si>
    <t>Emerging - Use a variety of tools to mark make e.g. sticks and fingers in the sand</t>
  </si>
  <si>
    <t>Emerging - Begin to explore writing letters</t>
  </si>
  <si>
    <t>Emerging - With adult scaffolding participate in collaborative writing activities</t>
  </si>
  <si>
    <t>Emerging - Develop gross and fine motor skills and pencil control</t>
  </si>
  <si>
    <t>Emerging - Use own drawings to retell a story and show their knowledge of a text</t>
  </si>
  <si>
    <t>Developing - Use a variety of tools to mark make e.g. sticks and fingers in the sand</t>
  </si>
  <si>
    <t>Embedded - Begin to be aware that words and writing go in a left to right direction</t>
  </si>
  <si>
    <t>Embedded - Begin to be aware that words are made up of letters</t>
  </si>
  <si>
    <t>Embedded - Begin to explore writing letters</t>
  </si>
  <si>
    <t>Embedded - With adult scaffolding participate in collaborative writing activities</t>
  </si>
  <si>
    <t>Embedded - Develop gross and fine motor skills and pencil control</t>
  </si>
  <si>
    <t>Embedded - Use own drawings to retell a story and show their knowledge of a text</t>
  </si>
  <si>
    <r>
      <rPr>
        <b/>
        <sz val="8"/>
        <color theme="1"/>
        <rFont val="Calibri"/>
        <family val="2"/>
        <scheme val="minor"/>
      </rPr>
      <t>Organising and Using Information</t>
    </r>
    <r>
      <rPr>
        <sz val="8"/>
        <color theme="1"/>
        <rFont val="Calibri"/>
        <family val="2"/>
        <scheme val="minor"/>
      </rPr>
      <t xml:space="preserve">
LIT 0-26a</t>
    </r>
  </si>
  <si>
    <t>With support, plan by thinking about, verbalising, acting out and/or drawing what they want to write about</t>
  </si>
  <si>
    <t>Convey ideas through play to show understanding of real life purposes for writing e.g. shopping lists</t>
  </si>
  <si>
    <t>Begin to share feelings and opinions on stories and illustrations</t>
  </si>
  <si>
    <t>Begin to use signs and labels from the environment in own texts and drawings</t>
  </si>
  <si>
    <t>Contribute to a collaborative piece of writing</t>
  </si>
  <si>
    <t>Emerging - With support, plan by thinking about, verbalising, acting out and/or drawing what they want to write about</t>
  </si>
  <si>
    <t>Emerging - Convey ideas through play to show understanding of real life purposes for writing e.g. shopping lists</t>
  </si>
  <si>
    <t>Emerging - Begin to share feelings and opinions on stories and illustrations</t>
  </si>
  <si>
    <t>Developing - Begin to use signs and labels from the environment in own texts and drawings</t>
  </si>
  <si>
    <t>Developing - Contribute to a collaborative piece of writing</t>
  </si>
  <si>
    <t>Embedded - With support, plan by thinking about, verbalising, acting out and/or drawing what they want to write about</t>
  </si>
  <si>
    <t>Embedded - Convey ideas through play to show understanding of real life purposes for writing e.g. shopping lists</t>
  </si>
  <si>
    <t>Embedded - Begin to share feelings and opinions on stories and illustrations</t>
  </si>
  <si>
    <t>Embedded - Begin to use signs and labels from the environment in own texts and drawings</t>
  </si>
  <si>
    <t>Embedded - Contribute to a collaborative piece of writing</t>
  </si>
  <si>
    <r>
      <t xml:space="preserve">Creating Texts   </t>
    </r>
    <r>
      <rPr>
        <sz val="8"/>
        <color theme="1"/>
        <rFont val="Calibri"/>
        <family val="2"/>
        <scheme val="minor"/>
      </rPr>
      <t>LIT 0-9a
ENG 0-31a</t>
    </r>
  </si>
  <si>
    <t>Begin to invent own stories and characters and share these ideas with others through mark making and talk</t>
  </si>
  <si>
    <t>Begin to describe characters and explain likes and dislikes using appropriate vocabulary</t>
  </si>
  <si>
    <t>Begin to describe settings and explain likes and dislikes using appropriate vocabulary</t>
  </si>
  <si>
    <t>Begin to retell and adapt familiar stories using a combination of drawing and mark making</t>
  </si>
  <si>
    <t>Be able to give meaning to own drawings and mark making</t>
  </si>
  <si>
    <t>Emerging - Begin to invent own stories and characters and share these ideas with others through mark making and talk</t>
  </si>
  <si>
    <t>Emerging - Begin to describe characters and explain likes and dislikes using appropriate vocabulary</t>
  </si>
  <si>
    <t>Emerging - Begin to describe settings and explain likes and dislikes using appropriate vocabulary</t>
  </si>
  <si>
    <t>Emerging - Begin to retell and adapt familiar stories using a combination of drawing and mark making</t>
  </si>
  <si>
    <t>Emerging - Be able to give meaning to own drawings and mark making</t>
  </si>
  <si>
    <t>Developing - Begin to retell and adapt familiar stories using a combination of drawing and mark making</t>
  </si>
  <si>
    <t>Developing - Be able to give meaning to own drawings and mark making</t>
  </si>
  <si>
    <t>Embedded - Begin to invent own stories and characters and share these ideas with others through mark making and talk</t>
  </si>
  <si>
    <t>Embedded - Begin to describe characters and explain likes and dislikes using appropriate vocabulary</t>
  </si>
  <si>
    <t>Embedded - Begin to describe settings and explain likes and dislikes using appropriate vocabulary</t>
  </si>
  <si>
    <t xml:space="preserve">Enjoyment 
&amp; Choice
LIT 0-01a / LIT 0-11a / LIT 0-20a 
LIT 0-01c
LIT 0-01b / LIT 0-11b  	</t>
  </si>
  <si>
    <t>Become aware that there are different types of text. e.g. those that can be read, watched or listened to</t>
  </si>
  <si>
    <t>With support start to select texts that can be explored for enjoyment</t>
  </si>
  <si>
    <t>With support be encouraged to share text preferences with others e.g. favourite stories/film and give simple reasons for preference.</t>
  </si>
  <si>
    <t>Develop vocabulary through listening to and exploring different text forms</t>
  </si>
  <si>
    <t>Will take opportunities to select appropriate texts within collaborative play contexts</t>
  </si>
  <si>
    <t>Enjoy exploring the rhythm of language when listening to stories read aloud and other texts they watch or listen to</t>
  </si>
  <si>
    <t>Emerging - Become aware that there are different types of text. e.g. those that can be read, watched or listened to</t>
  </si>
  <si>
    <t>Emerging - With support start to select texts that can be explored for enjoyment</t>
  </si>
  <si>
    <t>Emerging - With support be encouraged to share text preferences with others e.g. favourite stories/film and give simple reasons for preference.</t>
  </si>
  <si>
    <t>Emerging - Develop vocabulary through listening to and exploring different text forms</t>
  </si>
  <si>
    <t>Emerging - Will take opportunities to select appropriate texts within collaborative play contexts</t>
  </si>
  <si>
    <t>Emerging - Enjoy exploring the rhythm of language when listening to stories read aloud and other texts they watch or listen to</t>
  </si>
  <si>
    <t>Developing - Become aware that there are different types of text. e.g. those that can be read, watched or listened to</t>
  </si>
  <si>
    <t>Developing - With support start to select texts that can be explored for enjoyment</t>
  </si>
  <si>
    <t>Developing - With support be encouraged to share text preferences with others e.g. favourite stories/film and give simple reasons for preference.</t>
  </si>
  <si>
    <t>Developing - Enjoy exploring the rhythm of language when listening to stories read aloud and other texts they watch or listen to</t>
  </si>
  <si>
    <t>Embedded - Develop vocabulary through listening to and exploring different text forms</t>
  </si>
  <si>
    <t>Embedded - Will take opportunities to select appropriate texts within collaborative play contexts</t>
  </si>
  <si>
    <t>Begin to interact with predictable patterned text through repetition of rhyme and refrain  etc.</t>
  </si>
  <si>
    <t>Interact with songs, rhymes and stories and recite some well-known songs/rhymes from memory</t>
  </si>
  <si>
    <t>Begins to engage with and respond to texts using means of their choice e.g. role play, puppets, mark making</t>
  </si>
  <si>
    <t>Enjoy exploring and identifying rhyming words and with support, begin to create a string of rhyming words (can be nonsense rhymes)</t>
  </si>
  <si>
    <t>Can hear and segment and identify the number of syllables in familiar words</t>
  </si>
  <si>
    <t>Begin to keep a steady beat when exploring familiar stories,  rhymes  and songs</t>
  </si>
  <si>
    <t>Begin to recognise and generate words with the same initial sound starting with own name and friends names</t>
  </si>
  <si>
    <t>Emerging - Begin to interact with predictable patterned text through repetition of rhyme and refrain  etc.</t>
  </si>
  <si>
    <t>Emerging - Interact with songs, rhymes and stories and recite some well-known songs/rhymes from memory</t>
  </si>
  <si>
    <t>Emerging - Begins to engage with and respond to texts using means of their choice e.g. role play, puppets, mark making</t>
  </si>
  <si>
    <t>Emerging - Can hear and segment and identify the number of syllables in familiar words</t>
  </si>
  <si>
    <t>Emerging - Begin to keep a steady beat when exploring familiar stories,  rhymes  and songs</t>
  </si>
  <si>
    <t>Emerging - Begin to recognise and generate words with the same initial sound starting with own name and friends names</t>
  </si>
  <si>
    <t>Developing - Interact with songs, rhymes and stories and recite some well-known songs/rhymes from memory</t>
  </si>
  <si>
    <t>Developing - Begins to engage with and respond to texts using means of their choice e.g. role play, puppets, mark making</t>
  </si>
  <si>
    <t>Developing - Enjoy exploring and identifying rhyming words and with support, begin to create a string of rhyming words (can be nonsense rhymes)</t>
  </si>
  <si>
    <t>Embedded - Begin to interact with predictable patterned text through repetition of rhyme and refrain  etc.</t>
  </si>
  <si>
    <t>Embedded - Enjoy exploring and identifying rhyming words and with support, begin to create a string of rhyming words (can be nonsense rhymes)</t>
  </si>
  <si>
    <t>Embedded - Can hear and segment and identify the number of syllables in familiar words</t>
  </si>
  <si>
    <t>Embedded - Begin to keep a steady beat when exploring familiar stories,  rhymes  and songs</t>
  </si>
  <si>
    <t>Embedded - Begin to recognise and generate words with the same initial sound starting with own name and friends names</t>
  </si>
  <si>
    <t xml:space="preserve">Tools for listening and Talking
LIT 0-02a / ENG 0-03a </t>
  </si>
  <si>
    <t>Begin to listen to others with attention and give a response based on what has been said</t>
  </si>
  <si>
    <t>Listens to and responds appropriately to others in a range of situations using body language appropriate to age and stage e.g. eye contact</t>
  </si>
  <si>
    <t>Begin to hold a conversation with one or more persons on a theme of their own choosing, staying on theme for a short time</t>
  </si>
  <si>
    <t>Begin to take turns when listening and talking in a variety of contexts</t>
  </si>
  <si>
    <t>Begin to develop confidence in asking  questions based on what they have heard</t>
  </si>
  <si>
    <t>Begin to respond appropriately to some questions about what they have said and heard</t>
  </si>
  <si>
    <t>Can follow a two part instructions and can give a simple instruction to others  e.g. when – mixing paint, baking and ask questions to clarify</t>
  </si>
  <si>
    <t>Emerging - Begin to listen to others with attention and give a response based on what has been said</t>
  </si>
  <si>
    <t>Emerging - Listens to and responds appropriately to others in a range of situations using body language appropriate to age and stage e.g. eye contact</t>
  </si>
  <si>
    <t>Emerging - Begin to hold a conversation with one or more persons on a theme of their own choosing, staying on theme for a short time</t>
  </si>
  <si>
    <t>Emerging - Begin to take turns when listening and talking in a variety of contexts</t>
  </si>
  <si>
    <t>Emerging - Begin to develop confidence in asking  questions based on what they have heard</t>
  </si>
  <si>
    <t>Emerging - Begin to respond appropriately to some questions about what they have said and heard</t>
  </si>
  <si>
    <t>Emerging - Can follow a two part instructions and can give a simple instruction to others  e.g. when – mixing paint, baking and ask questions to clarify</t>
  </si>
  <si>
    <t>Developing - Begin to listen to others with attention and give a response based on what has been said</t>
  </si>
  <si>
    <t>Developing - Listens to and responds appropriately to others in a range of situations using body language appropriate to age and stage e.g. eye contact</t>
  </si>
  <si>
    <t>Developing - Begin to hold a conversation with one or more persons on a theme of their own choosing, staying on theme for a short time</t>
  </si>
  <si>
    <t>Developing - Begin to take turns when listening and talking in a variety of contexts</t>
  </si>
  <si>
    <t>Developing - Can follow a two part instructions and can give a simple instruction to others  e.g. when – mixing paint, baking and ask questions to clarify</t>
  </si>
  <si>
    <t>Embedded - Begin to develop confidence in asking  questions based on what they have heard</t>
  </si>
  <si>
    <t>Embedded - Begin to respond appropriately to some questions about what they have said and heard</t>
  </si>
  <si>
    <t xml:space="preserve">Finding and Using Information
LIT 0-04a </t>
  </si>
  <si>
    <t>Begin to listen/watch with concentration to find useful information e.g. to learn from a visitor about their occupation</t>
  </si>
  <si>
    <t>Talk about information that has been interesting to them and/or new information</t>
  </si>
  <si>
    <t>Begin to ask and answer questions to demonstrate recall of key information</t>
  </si>
  <si>
    <t>Describe and share ideas/thoughts using what has been learned from listening to/watching texts.</t>
  </si>
  <si>
    <t>With support begin to make connections between information learned and their own experiences to expand on a topic or theme</t>
  </si>
  <si>
    <t>Begin with support to use new vocabulary when talking about information they have learned</t>
  </si>
  <si>
    <t>Use what they have learned in order to make simple choices</t>
  </si>
  <si>
    <t>Emerging - Talk about information that has been interesting to them and/or new information</t>
  </si>
  <si>
    <t>Emerging - Begin to ask and answer questions to demonstrate recall of key information</t>
  </si>
  <si>
    <t>Emerging - Describe and share ideas/thoughts using what has been learned from listening to/watching texts.</t>
  </si>
  <si>
    <t>Emerging - With support begin to make connections between information learned and their own experiences to expand on a topic or theme</t>
  </si>
  <si>
    <t>Emerging - Begin with support to use new vocabulary when talking about information they have learned</t>
  </si>
  <si>
    <t>Emerging - Use what they have learned in order to make simple choices</t>
  </si>
  <si>
    <t>Developing - Begin to listen/watch with concentration to find useful information e.g. to learn from a visitor about their occupation</t>
  </si>
  <si>
    <t>Embedded - Begin to listen/watch with concentration to find useful information e.g. to learn from a visitor about their occupation</t>
  </si>
  <si>
    <t>Embedded - Talk about information that has been interesting to them and/or new information</t>
  </si>
  <si>
    <t>Embedded - Begin to ask and answer questions to demonstrate recall of key information</t>
  </si>
  <si>
    <t>Embedded - Describe and share ideas/thoughts using what has been learned from listening to/watching texts.</t>
  </si>
  <si>
    <t>Embedded - With support begin to make connections between information learned and their own experiences to expand on a topic or theme</t>
  </si>
  <si>
    <t>Embedded - Begin with support to use new vocabulary when talking about information they have learned</t>
  </si>
  <si>
    <t>Embedded - Use what they have learned in order to make simple choices</t>
  </si>
  <si>
    <t xml:space="preserve">UAE
LIT 0-07a / LIT 0-16a / ENG 0-17a </t>
  </si>
  <si>
    <t>With support can draw on prior knowledge and experiences to make connections and talk about a range of texts</t>
  </si>
  <si>
    <t>With support begin to make predictions based on prior knowledge and experiences e.g. repetition in storylines</t>
  </si>
  <si>
    <t>Can understand and ask ‘what’, ‘where’ and ‘who’ questions to clarify meaning</t>
  </si>
  <si>
    <t>With support can discuss and answer some questions to demonstrate understanding of what they have heard</t>
  </si>
  <si>
    <t>Emerging - With support can draw on prior knowledge and experiences to make connections and talk about a range of texts</t>
  </si>
  <si>
    <t>Emerging - With support begin to make predictions based on prior knowledge and experiences e.g. repetition in storylines</t>
  </si>
  <si>
    <t>Emerging - Can understand and ask ‘what’, ‘where’ and ‘who’ questions to clarify meaning</t>
  </si>
  <si>
    <t>Emerging - With support can discuss and answer some questions to demonstrate understanding of what they have heard</t>
  </si>
  <si>
    <t>Developing - Can understand and ask ‘what’, ‘where’ and ‘who’ questions to clarify meaning</t>
  </si>
  <si>
    <t>Embedded - With support can draw on prior knowledge and experiences to make connections and talk about a range of texts</t>
  </si>
  <si>
    <t>Embedded - With support begin to make predictions based on prior knowledge and experiences e.g. repetition in storylines</t>
  </si>
  <si>
    <t>Embedded - With support can discuss and answer some questions to demonstrate understanding of what they have heard</t>
  </si>
  <si>
    <t>Creating Texts
LIT 0-09a 
LIT 0-09b / LIT 0-31a LIT 0-10a</t>
  </si>
  <si>
    <t>Begin to speak in well-formed short sentences to relay information and use some detail to give opinions, describe feelings, needs and events/experiences</t>
  </si>
  <si>
    <t>Begin to use sequential language (first, next, now etc.) to describe or recount experiences</t>
  </si>
  <si>
    <t>Speak clearly most of the time and begin to develop grammatical accuracy e.g. using correct verb/tense</t>
  </si>
  <si>
    <t>Through modelling develop the use of a range of vocabulary including nouns, verbs, adverbs, adjectives, prepositions and pronouns during play and in different areas of the curriculum</t>
  </si>
  <si>
    <t>Explore own and familiar stories through play and role play</t>
  </si>
  <si>
    <t>Begin to ascribe meaning to what has been created e.g. drawings and models and discuss/answer questions with support</t>
  </si>
  <si>
    <t>Use new vocabulary to which they have had repetitive exposure to</t>
  </si>
  <si>
    <t>Emerging - Begin to speak in well-formed short sentences to relay information and use some detail to give opinions, describe feelings, needs and events/experiences</t>
  </si>
  <si>
    <t>Emerging - Speak clearly most of the time and begin to develop grammatical accuracy e.g. using correct verb/tense</t>
  </si>
  <si>
    <t>Emerging - Through modelling develop the use of a range of vocabulary including nouns, verbs, adverbs, adjectives, prepositions and pronouns during play and in different areas of the curriculum</t>
  </si>
  <si>
    <t>Emerging - Explore own and familiar stories through play and role play</t>
  </si>
  <si>
    <t>Emerging - Begin to ascribe meaning to what has been created e.g. drawings and models and discuss/answer questions with support</t>
  </si>
  <si>
    <t>Emerging - Use new vocabulary to which they have had repetitive exposure to</t>
  </si>
  <si>
    <t>Developing - Begin to speak in well-formed short sentences to relay information and use some detail to give opinions, describe feelings, needs and events/experiences</t>
  </si>
  <si>
    <t>Developing - Begin to use sequential language (first, next, now etc.) to describe or recount experiences</t>
  </si>
  <si>
    <t>Developing - Speak clearly most of the time and begin to develop grammatical accuracy e.g. using correct verb/tense</t>
  </si>
  <si>
    <t>Developing - Explore own and familiar stories through play and role play</t>
  </si>
  <si>
    <t>Embedded - Begin to use sequential language (first, next, now etc.) to describe or recount experiences</t>
  </si>
  <si>
    <t>Embedded - Through modelling develop the use of a range of vocabulary including nouns, verbs, adverbs, adjectives, prepositions and pronouns during play and in different areas of the curriculum</t>
  </si>
  <si>
    <t>Embedded - Begin to ascribe meaning to what has been created e.g. drawings and models and discuss/answer questions with support</t>
  </si>
  <si>
    <t>Embedded - Use new vocabulary to which they have had repetitive exposure to</t>
  </si>
  <si>
    <t>Knows they can check ​estimates by counting within 0-10​</t>
  </si>
  <si>
    <t>Can apply subitising skills to estimate ​the number of items in a set​</t>
  </si>
  <si>
    <t>Uses the language of estimation, including more than, less than, fewer than and the same​</t>
  </si>
  <si>
    <t>Emerging - Knows they can check ​estimates by counting within 0-10​</t>
  </si>
  <si>
    <t>Developing - Knows they can check ​estimates by counting within 0-10​</t>
  </si>
  <si>
    <t>Developing - Can apply subitising skills to estimate ​the number of items in a set​</t>
  </si>
  <si>
    <t>Developing - Uses the language of estimation, including more than, less than, fewer than and the same​</t>
  </si>
  <si>
    <t>Embedded - Can apply subitising skills to estimate ​the number of items in a set​</t>
  </si>
  <si>
    <t>Embedded - Uses the language of estimation, including more than, less than, fewer than and the same​</t>
  </si>
  <si>
    <t>Say short forward and backward number ​word sequences within 0-10​</t>
  </si>
  <si>
    <t>Uses ordinal numbers in real life contexts e.g. I am first/second/third in the line’​</t>
  </si>
  <si>
    <t>Recalls the number sequence forwards ​and backwards within 0-10​</t>
  </si>
  <si>
    <t>Emerging - Say short forward and backward number ​word sequences within 0-10​</t>
  </si>
  <si>
    <t>Emerging - Uses ordinal numbers in real life contexts e.g. I am first/second/third in the line’​</t>
  </si>
  <si>
    <t>Emerging - Recalls the number sequence forwards ​and backwards within 0-10​</t>
  </si>
  <si>
    <t>Developing - Say short forward and backward number ​word sequences within 0-10​</t>
  </si>
  <si>
    <t>Developing - Recalls the number sequence forwards ​and backwards within 0-10​</t>
  </si>
  <si>
    <t>Embedded - Uses ordinal numbers in real life contexts e.g. I am first/second/third in the line’​</t>
  </si>
  <si>
    <t>Recognise numerals e.g.​ points to the number from 0-10​ </t>
  </si>
  <si>
    <t>Identify (name) numerals  e.g. can respond to question ‘what is that number?’ from 0-10​</t>
  </si>
  <si>
    <t>Explains  zero ​is represented as 0​</t>
  </si>
  <si>
    <t>Orders numerals forwards ​and backwards​within 0-10​</t>
  </si>
  <si>
    <t>Identifies number before, after and missing numbers in a sequence within 0-10; beginning to use the language before, after and in-between​</t>
  </si>
  <si>
    <t>Emerging - Recognise numerals e.g.​ points to the number from 0-10​ </t>
  </si>
  <si>
    <t>Emerging - Identify (name)numerals  e.g. can respond to question ‘what is that number?’ from 0-10​</t>
  </si>
  <si>
    <t>Emerging - Explains  zero ​is represented as 0​</t>
  </si>
  <si>
    <t>Emerging - Orders numerals forwards ​and backwards​within 0-10​</t>
  </si>
  <si>
    <t>Developing - Recognise numerals e.g.​ points to the number from 0-10​ </t>
  </si>
  <si>
    <t>Developing - Identify (name) numerals  e.g. can respond to question ‘what is that number?’ from 0-10​</t>
  </si>
  <si>
    <t>Developing - Identifies number before, after and missing numbers in a sequence within 0-10; beginning to use the language before, after and in-between​</t>
  </si>
  <si>
    <t>Embedded -  Explains  zero ​is represented as 0​</t>
  </si>
  <si>
    <t>Embedded - Orders numerals forwards ​and backwards​within 0-10​</t>
  </si>
  <si>
    <t>Embedded - Identifies number before, after and missing numbers in a sequence within 0-10; beginning to use the language before, after and in-between​</t>
  </si>
  <si>
    <t>Identifies ‘how many?’ in regular dot patterns e.g. dot arrangement/on fingers/five frames/10 frames/dice without counting up to 6​</t>
  </si>
  <si>
    <t>Identifies ‘how many?’ in irregular dot patterns e.g. ​dot arrangement/on fingers/five frames/10 frames/ dice without counting up to 6​</t>
  </si>
  <si>
    <t>Emerging - Identifies ‘how many?’ in regular dot patterns e.g. dot arrangement/on fingers/five frames/10 frames/dice without counting up to 6​</t>
  </si>
  <si>
    <t xml:space="preserve">Emerging - Represents amounts in different arrangements e.g.dot arrangement/on fingers/five frames/ 10 frames/dice without counting up to 6	</t>
  </si>
  <si>
    <t>Developing - Identifies ‘how many?’ in irregular dot patterns e.g. ​dot arrangement/on fingers/five frames/10 frames/ dice without counting up to 6​</t>
  </si>
  <si>
    <t>Developing - Represents amounts in different arrangements ​e.g.dot arrangement/on fingers/five frames/​ 10 frames/dice without counting up to 6​</t>
  </si>
  <si>
    <t>Embedded -  Identifies ‘how many?’ in regular dot patterns e.g. dot arrangement/on fingers/five frames/10 frames/dice without counting up to 6​</t>
  </si>
  <si>
    <t xml:space="preserve">Embedded - Identifies ‘how many?’ in irregular dot patterns e.g. dot arrangement/on fingers/five frames/10 frames/dice without counting up to 6	</t>
  </si>
  <si>
    <t xml:space="preserve">Embedded - Represents amounts in different arrangements e.g.dot arrangement/on fingers/five frames/ 10 frames/dice without counting up to 6	</t>
  </si>
  <si>
    <t> When counting objects understands the order ​in which we say the numbers is always the same (stable order)​</t>
  </si>
  <si>
    <t>Touch counts one item when each  number word is said (1-to-1 correspondence)​</t>
  </si>
  <si>
    <t>When counting objects understands that the number name of the last object counted is the name given to the total number of objects in a set (cardinal principle)​</t>
  </si>
  <si>
    <t>When counting objects understands that the ​number of objects is not ​affected by position (order irrelevance)​</t>
  </si>
  <si>
    <t>Counts objects in a set recognising that the appearance of the objects has no effect on the overall total  within 0-10 (conservation)​</t>
  </si>
  <si>
    <t>Counts anything e.g. objects at a distance/in a book/sounds/claps ​within 0-10 ​(abstract principle)​</t>
  </si>
  <si>
    <t xml:space="preserve">Emerging -  When counting objects understands the order in which we say the numbers  is always the same (stable order)	</t>
  </si>
  <si>
    <t>Emerging - Touch counts one item when each  number word is said (1-to-1 correspondence)​</t>
  </si>
  <si>
    <t>Emerging - When counting objects understands that the number name of the last object counted is the name given to the total number of objects in a set (cardinal principle)​</t>
  </si>
  <si>
    <t>Emerging - When counting objects understands that the ​number of objects is not ​affected by position (order irrelevance)​</t>
  </si>
  <si>
    <t>Emerging - Counts objects in a set recognising that the appearance of the objects has no effect on the overall total  within 0-10 (conservation)​</t>
  </si>
  <si>
    <t> Developing When counting objects understands the order ​in which we say the numbers is always the same (stable order)​</t>
  </si>
  <si>
    <t>Developing - Counts anything e.g. objects at a distance/in a book/sounds/claps ​within 0-10 ​(abstract principle)​</t>
  </si>
  <si>
    <t>Embedded - Touch counts one item when each  number word is said (1-to-1 correspondence)​</t>
  </si>
  <si>
    <t>Embedded - When counting objects understands that the number name of the last object counted is the name given to the total number of objects in a set (cardinal principle)​</t>
  </si>
  <si>
    <t xml:space="preserve">Embedded - When counting objects understands that the number of objects is not affected by position (order irrelevance)	</t>
  </si>
  <si>
    <t>Embedded - Counts objects in a set recognising that the appearance of the objects has no effect on the overall total  within 0-10 (conservation)​</t>
  </si>
  <si>
    <t>Embedded - Counts anything e.g. objects at a distance/in a book/sounds/claps within 0-10 (abstract principle)</t>
  </si>
  <si>
    <t>Explains that zero means there is none of a particular quantity​</t>
  </si>
  <si>
    <t>Partitions quantities to 10 into 2 or more parts and  recognises that this does ​not affect the total e.g. 6 as 3 and 3/2 and 2 and 2​</t>
  </si>
  <si>
    <t>Emerging - Explains that zero means there is none of a particular quantity​</t>
  </si>
  <si>
    <t>Developing - Partitions quantities to 10 into 2 or more parts and  recognises that this does ​not affect the total e.g. 6 as 3 and 3/2 and 2 and 2​</t>
  </si>
  <si>
    <t>Embedded - Explains that zero means there is none of a particular quantity​</t>
  </si>
  <si>
    <t>Embedded - Partitions quantities to 10 into 2 or more parts and  recognises that this does not affect the total e.g. 6 as 3 and 3/2 and 2 and 2</t>
  </si>
  <si>
    <t>Sorts &amp; classifies ​objects using quantity as an attribute ​e.g. sets of 1, 2 ​within 0-10​</t>
  </si>
  <si>
    <t>Compares 2 sets to ​decide which has ​the fewest/most ​within 0-10​</t>
  </si>
  <si>
    <t>Finds the total when ​1,2 or 3 is added to an existing amount e.g. a number line or height chart (augmentation)​</t>
  </si>
  <si>
    <t>Finds the total when ​2 sets are added together within 0-10 (aggregation)​</t>
  </si>
  <si>
    <t>Finds out how many ​are left when 1 or 2 ​are taken away ​within 0-10​</t>
  </si>
  <si>
    <t>Compares to find the difference between ​sets as a quantity within 0-10​</t>
  </si>
  <si>
    <t>Beginning to count on and back in ones to add and subtract with objects or number line ​within 0-10​</t>
  </si>
  <si>
    <t>Emerging - Sorts &amp; classifies objects using quantity as an attribute e.g. sets of 1, 2 within 0-10</t>
  </si>
  <si>
    <t xml:space="preserve">Emerging - Compares 2 sets to decide which has the fewest/most within 0-10	</t>
  </si>
  <si>
    <t>Developing - Sorts &amp; classifies ​objects using quantity as an attribute ​e.g. sets of 1, 2 ​within 0-10​</t>
  </si>
  <si>
    <t>Developing - Finds the total when ​2 sets are added together within 0-10 (aggregation)​</t>
  </si>
  <si>
    <t>Developing - Finds out how many ​are left when 1 or 2 ​are taken away ​within 0-10​</t>
  </si>
  <si>
    <t>Developing - Compares to find the difference between ​sets as a quantity within 0-10​</t>
  </si>
  <si>
    <t>Developing - Beginning to count on and back in ones to add and subtract with objects or number line ​within 0-10​</t>
  </si>
  <si>
    <t xml:space="preserve">Embedded - Compares 2 sets to decide which has the fewest/most within 0-10	</t>
  </si>
  <si>
    <t xml:space="preserve">Embedded - Finds the total when 2 sets are added together within 0-10 (aggregation)	</t>
  </si>
  <si>
    <t>Embedded -Finds out how many are left when 1 or 2 are taken away within 0-10</t>
  </si>
  <si>
    <t>Embedded - Compares to find the difference between ​sets as a quantity within 0-10​</t>
  </si>
  <si>
    <t>Embedded - Beginning to count on and back in ones to add and subtract with objects or number line ​within 0-10​</t>
  </si>
  <si>
    <t>Groups objects into matching or natural sets of 2 e.g. shoes within 0-10​</t>
  </si>
  <si>
    <t>Begin to identify halves and doubles using concrete materials within 0-10​</t>
  </si>
  <si>
    <t>Emerging - Groups objects into matching or natural sets of 2 e.g. shoes within 0-10​</t>
  </si>
  <si>
    <t>Developing - Begin to identify halves and doubles using concrete materials within 0-10​</t>
  </si>
  <si>
    <t>Embedded - Groups objects into matching or natural sets of 2 e.g. shoes within 0-10​</t>
  </si>
  <si>
    <t>Embedded - Begin to identify halves and doubles using concrete materials within 0-10​</t>
  </si>
  <si>
    <t>Identifies wholes and halves in a social  context and uses appropriate language  e.g. ‘I have eaten half of my banana’​</t>
  </si>
  <si>
    <t>Splits a whole into smaller parts  and explains that equal parts are the 'same’​</t>
  </si>
  <si>
    <t>Understands that a whole ​can be shared equally and unequally​</t>
  </si>
  <si>
    <t>Emerging - Identifies wholes and halves in a social  context and uses appropriate language  e.g. ‘I have eaten half of my banana’​</t>
  </si>
  <si>
    <t/>
  </si>
  <si>
    <t>Developing - Splits a whole into smaller parts  and explains that equal parts are the 'same’​</t>
  </si>
  <si>
    <t>Developing - Understands that a whole ​can be shared equally and unequally​</t>
  </si>
  <si>
    <t>Embedded - Identifies wholes and halves in a social  context and uses appropriate language  e.g. ‘I have eaten half of my banana’​</t>
  </si>
  <si>
    <t>Embedded - Splits a whole into smaller parts  and explains that equal parts are the 'same’​</t>
  </si>
  <si>
    <t>Embedded - Understands that a whole ​can be shared equally and unequally​</t>
  </si>
  <si>
    <t>Handles money and recognises a few coins up to the value of £2 through play and in real life and relevant contexts (using real and plastic money)</t>
  </si>
  <si>
    <t>Emerging - Handles money and recognises a few coins up to the value of £2 through play and in real life and relevant contexts (using real and plastic money)</t>
  </si>
  <si>
    <t>Emerging - Identifies (names) 1p, 2p, 5p and 10p coins and pays the exact value for items to 10p e.g. if the price is 5p; can use 5p coin to pay for it.</t>
  </si>
  <si>
    <t>Developing - Identifies (names) 1p, 2p, 5p and 10p coins and pays the exact value for items to 10p e.g. if the price is 5p; can use 5p coin to pay for it.</t>
  </si>
  <si>
    <t>Embedded - Handles money and recognises a few coins up to the value of £2 through play and in real life and relevant contexts (using real and plastic money)</t>
  </si>
  <si>
    <t>Embedded - Identifies (names) 1p, 2p, 5p and 10p coins and pays the exact value for items to 10p e.g. if the price is 5p; can use 5p coin to pay for it.</t>
  </si>
  <si>
    <t>Links daily routines and personal events to time sequences and begins to use appropriate language including before, after, later, earlier.</t>
  </si>
  <si>
    <t>Recognises and where appropriate engages with everyday devices used to measure or display time e.g. clocks, calendars, sand timers and visual timetables.</t>
  </si>
  <si>
    <t>Identifies (names) the days of the week in sequence.</t>
  </si>
  <si>
    <t>Recognises the months of the year and describes features of the four seasons in relevant contexts</t>
  </si>
  <si>
    <t>Emerging - Links daily routines and personal events to time sequences and begins to use appropriate language including before, after, later, earlier.</t>
  </si>
  <si>
    <t>Emerging - Recognises and where appropriate engages with everyday devices used to measure or display time e.g. clocks, calendars, sand timers and visual timetables.</t>
  </si>
  <si>
    <t>Emerging - Identifies (names) the days of the week in sequence.</t>
  </si>
  <si>
    <t>Developing - Recognises the months of the year and describes features of the four seasons in relevant contexts</t>
  </si>
  <si>
    <t>Embedded - Links daily routines and personal events to time sequences and begins to use appropriate language including before, after, later, earlier.</t>
  </si>
  <si>
    <t>Embedded - Recognises and where appropriate engages with everyday devices used to measure or display time e.g. clocks, calendars, sand timers and visual timetables.</t>
  </si>
  <si>
    <t>Embedded - Identifies (names) the days of the week in sequence.</t>
  </si>
  <si>
    <t>Embedded - Recognises the months of the year and describes features of the four seasons in relevant contexts</t>
  </si>
  <si>
    <t>Shares relevant experiences in which measurements of lengths, heights, mass and capacities are used, for example, in baking and other meaningful contexts.</t>
  </si>
  <si>
    <t>Describes and compares common objects’ lengths, heights, mass and capacities using everyday language, including long/longer, short/shorter, tall/taller, heavy/heavier, light/lighter, more/less/same.</t>
  </si>
  <si>
    <t>Estimates, then measures, the length, height, mass and capacity of common objects using a range of appropriate non-standard units.</t>
  </si>
  <si>
    <t>Emerging - Shares relevant experiences in which measurements of lengths, heights, mass and capacities are used, for example, in baking and other meaningful contexts.</t>
  </si>
  <si>
    <t>Developing - Describes and compares common objects’ lengths, heights, mass and capacities using everyday language, including long/longer, short/shorter, tall/taller, heavy/heavier, light/lighter, more/less/same.</t>
  </si>
  <si>
    <t>Developing - Estimates, then measures, the length, height, mass and capacity of common objects using a range of appropriate non-standard units.</t>
  </si>
  <si>
    <t>Embedded - Shares relevant experiences in which measurements of lengths, heights, mass and capacities are used, for example, in baking and other meaningful contexts.</t>
  </si>
  <si>
    <t>Embedded - Describes and compares common objects’ lengths, heights, mass and capacities using everyday language, including long/longer, short/shorter, tall/taller, heavy/heavier, light/lighter, more/less/same.</t>
  </si>
  <si>
    <t>Embedded -  Estimates, then measures, the length, height, mass and capacity of common objects using a range of appropriate non-standard units.</t>
  </si>
  <si>
    <t>Copies simple patterns involving objects, shapes and numbers.</t>
  </si>
  <si>
    <t>Continues simple patterns involving objects, shapes and numbers.</t>
  </si>
  <si>
    <t>Creates simple patterns involving objects, shapes and numbers.</t>
  </si>
  <si>
    <t>Emerging - Copies simple patterns involving objects, shapes and numbers.</t>
  </si>
  <si>
    <t xml:space="preserve">Emerging - Continues simple patterns involving objects, shapes and numbers.	</t>
  </si>
  <si>
    <t>Developing - Copies simple patterns involving objects, shapes and numbers.</t>
  </si>
  <si>
    <t>Developing - Creates simple patterns involving objects, shapes and numbers.</t>
  </si>
  <si>
    <t xml:space="preserve">Embedded - IContinues simple patterns involving objects, shapes and numbers.	</t>
  </si>
  <si>
    <t>Embedded - Creates simple patterns involving objects, shapes and numbers.</t>
  </si>
  <si>
    <t>Recognise and describe common 2D shapes and 3D objects by attribute e.g. straight, round, flat and curved.</t>
  </si>
  <si>
    <t>Sort common 2D shapes and 3D objects according to attributes e.g shape, colour, size.</t>
  </si>
  <si>
    <t>Emerging -  Recognise and describe common 2D shapes and 3D objects by attribute e.g. straight, round, flat and curved.</t>
  </si>
  <si>
    <t>Developing - Sort common 2D shapes and 3D objects according to attributes e.g shape, colour, size.</t>
  </si>
  <si>
    <t>Embedded - Recognise and describe common 2D shapes and 3D objects by attribute e.g. straight, round, flat and curved.</t>
  </si>
  <si>
    <t>Embedded - Sort common 2D shapes and 3D objects according to attributes e.g shape, colour, size.</t>
  </si>
  <si>
    <t>Correctly uses some of the language of position e.g. in front, behind, above, below.</t>
  </si>
  <si>
    <t>Begins to correctly use some of the language of direction e.g. left right, forwards and backwards to solve simple problems in relevant contexts.</t>
  </si>
  <si>
    <t>Identifies and describes basic symmetrical pictures with one line of symmetry.</t>
  </si>
  <si>
    <t>Creates basic symmetrical pictures with one line of symmetry.</t>
  </si>
  <si>
    <t>Emerging - Correctly uses some of the language of position e.g. in front, behind, above, below.</t>
  </si>
  <si>
    <t>Developing - Begins to correctly use some of the language of direction e.g. left right, forwards and backwards to solve simple problems in relevant contexts.</t>
  </si>
  <si>
    <t>Developing - Identifies and describes basic symmetrical pictures with one line of symmetry.</t>
  </si>
  <si>
    <t>Developing - Creates basic symmetrical pictures with one line of symmetry.</t>
  </si>
  <si>
    <t>Embedded - Correctly uses some of the language of position e.g. in front, behind, above, below.</t>
  </si>
  <si>
    <t>Embedded - Begins to correctly use some of the language of direction e.g. left right, forwards and backwards to solve simple problems in relevant contexts.</t>
  </si>
  <si>
    <t>Embedded - Identifies and describes basic symmetrical pictures with one line of symmetry.</t>
  </si>
  <si>
    <t>Embedded - Creates basic symmetrical pictures with one line of symmetry.</t>
  </si>
  <si>
    <t>Uses knowledge of colour, shape, size and other properties to match and sort items in a variety of different ways.</t>
  </si>
  <si>
    <t>Collects and organises objects for a specific purpose.</t>
  </si>
  <si>
    <t>Asks simple questions to collect data for a specific purpose.</t>
  </si>
  <si>
    <t>Contributes to a concrete or pictorial display where one object or drawing represents on data value, using digital technologies as appropriate.</t>
  </si>
  <si>
    <t>Emerging - Uses knowledge of colour, shape, size and other properties to match and sort items in a variety of different ways.</t>
  </si>
  <si>
    <t>Emerging - Collects and organises objects for a specific purpose.</t>
  </si>
  <si>
    <t>Emerging - Asks simple questions to collect data for a specific purpose.</t>
  </si>
  <si>
    <t>Emerging - With support interprets simple graphs, charts and signs and demonstrates how they support planning, choices and decision making.</t>
  </si>
  <si>
    <t>Emerging - With support applies counting skills to ask and answer questions.  Makes relevant choices and decisions based on the data.</t>
  </si>
  <si>
    <t>Developing - Uses knowledge of colour, shape, size and other properties to match and sort items in a variety of different ways.</t>
  </si>
  <si>
    <t>Developing - Contributes to a concrete or pictorial display where one object or drawing represents on data value, using digital technologies as appropriate.</t>
  </si>
  <si>
    <t>Developing - With support interprets simple graphs, charts and signs and demonstrates how they support planning, choices and decision making.</t>
  </si>
  <si>
    <t>Developing - With support applies counting skills to ask and answer questions.  Makes relevant choices and decisions based on the data.</t>
  </si>
  <si>
    <t>Embedded - Collects and organises objects for a specific purpose.</t>
  </si>
  <si>
    <t>Embedded - Asks simple questions to collect data for a specific purpose.</t>
  </si>
  <si>
    <t>Embedded - Contributes to a concrete or pictorial display where one object or drawing represents on data value, using digital technologies as appropriate.</t>
  </si>
  <si>
    <t>Embedded - With support interprets simple graphs, charts and signs and demonstrates how they support planning, choices and decision making.</t>
  </si>
  <si>
    <t>Embedded - With support applies counting skills to ask and answer questions.  Makes relevant choices and decisions based on the data.</t>
  </si>
  <si>
    <t>Emerging - Finds the total when ​1,2 or 3 is added to an existing amount e.g. number line or height chart (augmentation)​</t>
  </si>
  <si>
    <t>Embedded - Finds the total when ​1,2 or 3 is added to an existing amount e.g. number line or height chart (augmentation)​</t>
  </si>
  <si>
    <t>Developing - Finds the total when ​1,2 or 3 is added to an existing amount e.g. number line or height chart (augmentation)​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</si>
</sst>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FFFF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0"/>
      <color rgb="FF000000"/>
      <name val="Calibri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8E8E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B8B4"/>
        <bgColor indexed="64"/>
      </patternFill>
    </fill>
  </fills>
  <borders count="93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ck">
        <color rgb="FF505050"/>
      </left>
      <right/>
      <top style="thick">
        <color rgb="FF505050"/>
      </top>
      <bottom style="thin">
        <color rgb="FF505050"/>
      </bottom>
      <diagonal/>
    </border>
    <border>
      <left/>
      <right/>
      <top style="thick">
        <color rgb="FF505050"/>
      </top>
      <bottom style="thin">
        <color rgb="FF505050"/>
      </bottom>
      <diagonal/>
    </border>
    <border>
      <left/>
      <right style="thick">
        <color rgb="FF505050"/>
      </right>
      <top style="thick">
        <color rgb="FF505050"/>
      </top>
      <bottom style="thin">
        <color rgb="FF505050"/>
      </bottom>
      <diagonal/>
    </border>
    <border>
      <left style="thick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ck">
        <color rgb="FF505050"/>
      </right>
      <top style="thin">
        <color rgb="FF505050"/>
      </top>
      <bottom style="thin">
        <color rgb="FF505050"/>
      </bottom>
      <diagonal/>
    </border>
    <border>
      <left style="thick">
        <color rgb="FF505050"/>
      </left>
      <right style="thin">
        <color rgb="FF505050"/>
      </right>
      <top/>
      <bottom/>
      <diagonal/>
    </border>
    <border>
      <left style="thick">
        <color rgb="FF505050"/>
      </left>
      <right style="thin">
        <color rgb="FF505050"/>
      </right>
      <top/>
      <bottom style="thick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ck">
        <color rgb="FF505050"/>
      </bottom>
      <diagonal/>
    </border>
    <border>
      <left style="thin">
        <color rgb="FF505050"/>
      </left>
      <right style="thick">
        <color rgb="FF505050"/>
      </right>
      <top style="thin">
        <color rgb="FF505050"/>
      </top>
      <bottom style="thick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50505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/>
      <top style="medium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medium">
        <color rgb="FF50505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505050"/>
      </top>
      <bottom style="thin">
        <color rgb="FF505050"/>
      </bottom>
      <diagonal/>
    </border>
    <border>
      <left/>
      <right style="thin">
        <color rgb="FF00000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000000"/>
      </bottom>
      <diagonal/>
    </border>
    <border>
      <left style="thin">
        <color rgb="FF505050"/>
      </left>
      <right style="thick">
        <color rgb="FF505050"/>
      </right>
      <top style="thin">
        <color rgb="FF505050"/>
      </top>
      <bottom style="medium">
        <color rgb="FF000000"/>
      </bottom>
      <diagonal/>
    </border>
    <border>
      <left style="thin">
        <color rgb="FF505050"/>
      </left>
      <right style="thin">
        <color rgb="FF505050"/>
      </right>
      <top/>
      <bottom style="medium">
        <color rgb="FF000000"/>
      </bottom>
      <diagonal/>
    </border>
    <border>
      <left style="thin">
        <color rgb="FF505050"/>
      </left>
      <right style="thick">
        <color rgb="FF505050"/>
      </right>
      <top/>
      <bottom style="medium">
        <color rgb="FF000000"/>
      </bottom>
      <diagonal/>
    </border>
    <border>
      <left style="thin">
        <color rgb="FF505050"/>
      </left>
      <right style="thin">
        <color rgb="FF505050"/>
      </right>
      <top/>
      <bottom style="thick">
        <color rgb="FF505050"/>
      </bottom>
      <diagonal/>
    </border>
    <border>
      <left style="thin">
        <color rgb="FF505050"/>
      </left>
      <right style="thick">
        <color rgb="FF505050"/>
      </right>
      <top/>
      <bottom style="thick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505050"/>
      </left>
      <right style="thick">
        <color rgb="FF50505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50505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505050"/>
      </right>
      <top style="medium">
        <color rgb="FF000000"/>
      </top>
      <bottom style="medium">
        <color rgb="FF000000"/>
      </bottom>
      <diagonal/>
    </border>
    <border>
      <left/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000000"/>
      </left>
      <right style="thin">
        <color rgb="FF505050"/>
      </right>
      <top style="medium">
        <color rgb="FF505050"/>
      </top>
      <bottom/>
      <diagonal/>
    </border>
    <border>
      <left style="thin">
        <color rgb="FF000000"/>
      </left>
      <right style="thin">
        <color rgb="FF505050"/>
      </right>
      <top/>
      <bottom style="medium">
        <color rgb="FF505050"/>
      </bottom>
      <diagonal/>
    </border>
    <border>
      <left/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 textRotation="90" wrapText="1"/>
    </xf>
    <xf numFmtId="0" fontId="5" fillId="0" borderId="1" xfId="0" applyFont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 readingOrder="1"/>
    </xf>
    <xf numFmtId="0" fontId="6" fillId="4" borderId="9" xfId="0" applyFont="1" applyFill="1" applyBorder="1" applyAlignment="1">
      <alignment horizontal="center" vertical="center" wrapText="1" readingOrder="1"/>
    </xf>
    <xf numFmtId="0" fontId="6" fillId="0" borderId="9" xfId="0" applyFont="1" applyBorder="1" applyAlignment="1">
      <alignment horizontal="center" vertical="center" wrapText="1" readingOrder="1"/>
    </xf>
    <xf numFmtId="0" fontId="5" fillId="4" borderId="12" xfId="0" applyFont="1" applyFill="1" applyBorder="1" applyAlignment="1">
      <alignment horizontal="center" vertical="center" wrapText="1" readingOrder="1"/>
    </xf>
    <xf numFmtId="0" fontId="6" fillId="4" borderId="12" xfId="0" applyFont="1" applyFill="1" applyBorder="1" applyAlignment="1">
      <alignment horizontal="center" vertical="center" wrapText="1" readingOrder="1"/>
    </xf>
    <xf numFmtId="0" fontId="6" fillId="4" borderId="13" xfId="0" applyFont="1" applyFill="1" applyBorder="1" applyAlignment="1">
      <alignment horizontal="center" vertical="center" wrapText="1" readingOrder="1"/>
    </xf>
    <xf numFmtId="0" fontId="5" fillId="4" borderId="2" xfId="0" applyFont="1" applyFill="1" applyBorder="1" applyAlignment="1">
      <alignment horizontal="center" vertical="center" wrapText="1" readingOrder="1"/>
    </xf>
    <xf numFmtId="0" fontId="6" fillId="4" borderId="2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6" fillId="4" borderId="1" xfId="0" applyFont="1" applyFill="1" applyBorder="1" applyAlignment="1">
      <alignment vertical="center" wrapText="1" readingOrder="1"/>
    </xf>
    <xf numFmtId="0" fontId="8" fillId="0" borderId="14" xfId="0" applyFont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0" borderId="0" xfId="0" applyFont="1"/>
    <xf numFmtId="0" fontId="8" fillId="4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4" borderId="14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center" wrapText="1"/>
    </xf>
    <xf numFmtId="0" fontId="0" fillId="0" borderId="0" xfId="0" quotePrefix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 readingOrder="1"/>
      <protection locked="0"/>
    </xf>
    <xf numFmtId="0" fontId="6" fillId="4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2" fillId="7" borderId="25" xfId="0" applyFont="1" applyFill="1" applyBorder="1" applyAlignment="1">
      <alignment vertical="center" textRotation="9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vertical="center" wrapText="1"/>
      <protection locked="0"/>
    </xf>
    <xf numFmtId="0" fontId="13" fillId="7" borderId="28" xfId="0" applyFont="1" applyFill="1" applyBorder="1" applyAlignment="1">
      <alignment horizontal="center" vertical="center" textRotation="90"/>
    </xf>
    <xf numFmtId="0" fontId="0" fillId="5" borderId="43" xfId="0" applyFill="1" applyBorder="1" applyAlignment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2" fillId="5" borderId="47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 wrapText="1"/>
    </xf>
    <xf numFmtId="0" fontId="6" fillId="4" borderId="51" xfId="0" applyFont="1" applyFill="1" applyBorder="1" applyAlignment="1" applyProtection="1">
      <alignment horizontal="center" vertical="center" wrapText="1" readingOrder="1"/>
      <protection locked="0"/>
    </xf>
    <xf numFmtId="0" fontId="6" fillId="0" borderId="51" xfId="0" applyFont="1" applyBorder="1" applyAlignment="1" applyProtection="1">
      <alignment horizontal="center" vertical="center" wrapText="1" readingOrder="1"/>
      <protection locked="0"/>
    </xf>
    <xf numFmtId="0" fontId="6" fillId="4" borderId="52" xfId="0" applyFont="1" applyFill="1" applyBorder="1" applyAlignment="1" applyProtection="1">
      <alignment horizontal="center" vertical="center" wrapText="1" readingOrder="1"/>
      <protection locked="0"/>
    </xf>
    <xf numFmtId="0" fontId="0" fillId="5" borderId="53" xfId="0" applyFill="1" applyBorder="1" applyAlignment="1">
      <alignment horizontal="center" vertical="center" wrapText="1"/>
    </xf>
    <xf numFmtId="0" fontId="6" fillId="0" borderId="53" xfId="0" applyFont="1" applyBorder="1" applyAlignment="1" applyProtection="1">
      <alignment horizontal="center" vertical="center" wrapText="1" readingOrder="1"/>
      <protection locked="0"/>
    </xf>
    <xf numFmtId="0" fontId="6" fillId="0" borderId="54" xfId="0" applyFont="1" applyBorder="1" applyAlignment="1" applyProtection="1">
      <alignment horizontal="center" vertical="center" wrapText="1" readingOrder="1"/>
      <protection locked="0"/>
    </xf>
    <xf numFmtId="0" fontId="6" fillId="4" borderId="53" xfId="0" applyFont="1" applyFill="1" applyBorder="1" applyAlignment="1" applyProtection="1">
      <alignment horizontal="center" vertical="center" wrapText="1" readingOrder="1"/>
      <protection locked="0"/>
    </xf>
    <xf numFmtId="0" fontId="5" fillId="5" borderId="53" xfId="0" applyFont="1" applyFill="1" applyBorder="1" applyAlignment="1">
      <alignment horizontal="center" vertical="center" wrapText="1" readingOrder="1"/>
    </xf>
    <xf numFmtId="0" fontId="5" fillId="5" borderId="55" xfId="0" applyFont="1" applyFill="1" applyBorder="1" applyAlignment="1">
      <alignment horizontal="center" vertical="center" wrapText="1" readingOrder="1"/>
    </xf>
    <xf numFmtId="0" fontId="6" fillId="4" borderId="55" xfId="0" applyFont="1" applyFill="1" applyBorder="1" applyAlignment="1" applyProtection="1">
      <alignment horizontal="center" vertical="center" wrapText="1" readingOrder="1"/>
      <protection locked="0"/>
    </xf>
    <xf numFmtId="0" fontId="6" fillId="4" borderId="56" xfId="0" applyFont="1" applyFill="1" applyBorder="1" applyAlignment="1" applyProtection="1">
      <alignment horizontal="center" vertical="center" wrapText="1" readingOrder="1"/>
      <protection locked="0"/>
    </xf>
    <xf numFmtId="0" fontId="2" fillId="6" borderId="62" xfId="0" applyFont="1" applyFill="1" applyBorder="1" applyAlignment="1">
      <alignment horizontal="center" vertical="center" wrapText="1"/>
    </xf>
    <xf numFmtId="0" fontId="0" fillId="0" borderId="62" xfId="0" applyBorder="1" applyAlignment="1" applyProtection="1">
      <alignment horizontal="center" vertical="center" wrapText="1"/>
      <protection locked="0"/>
    </xf>
    <xf numFmtId="0" fontId="0" fillId="0" borderId="63" xfId="0" applyBorder="1" applyAlignment="1" applyProtection="1">
      <alignment horizontal="center" vertical="center" wrapText="1"/>
      <protection locked="0"/>
    </xf>
    <xf numFmtId="0" fontId="2" fillId="6" borderId="62" xfId="0" applyFont="1" applyFill="1" applyBorder="1" applyAlignment="1">
      <alignment vertical="center" textRotation="90"/>
    </xf>
    <xf numFmtId="0" fontId="0" fillId="0" borderId="64" xfId="0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horizontal="center" vertical="center" wrapText="1"/>
      <protection locked="0"/>
    </xf>
    <xf numFmtId="0" fontId="2" fillId="10" borderId="38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2" fillId="10" borderId="69" xfId="0" applyFont="1" applyFill="1" applyBorder="1" applyAlignment="1">
      <alignment horizontal="center" vertical="center" wrapText="1"/>
    </xf>
    <xf numFmtId="0" fontId="0" fillId="0" borderId="70" xfId="0" applyBorder="1" applyAlignment="1" applyProtection="1">
      <alignment horizontal="center" vertical="center" wrapText="1"/>
      <protection locked="0"/>
    </xf>
    <xf numFmtId="0" fontId="2" fillId="10" borderId="71" xfId="0" applyFont="1" applyFill="1" applyBorder="1" applyAlignment="1">
      <alignment horizontal="center" vertical="center" wrapText="1"/>
    </xf>
    <xf numFmtId="0" fontId="0" fillId="0" borderId="72" xfId="0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>
      <alignment vertical="center"/>
    </xf>
    <xf numFmtId="0" fontId="0" fillId="0" borderId="34" xfId="0" applyBorder="1"/>
    <xf numFmtId="0" fontId="0" fillId="0" borderId="19" xfId="0" applyBorder="1"/>
    <xf numFmtId="9" fontId="0" fillId="0" borderId="68" xfId="1" applyFont="1" applyBorder="1"/>
    <xf numFmtId="0" fontId="0" fillId="0" borderId="20" xfId="0" applyBorder="1"/>
    <xf numFmtId="9" fontId="0" fillId="0" borderId="36" xfId="1" applyFont="1" applyBorder="1"/>
    <xf numFmtId="0" fontId="6" fillId="4" borderId="54" xfId="0" applyFont="1" applyFill="1" applyBorder="1" applyAlignment="1" applyProtection="1">
      <alignment horizontal="center" vertical="center" wrapText="1" readingOrder="1"/>
      <protection locked="0"/>
    </xf>
    <xf numFmtId="0" fontId="6" fillId="4" borderId="73" xfId="0" applyFont="1" applyFill="1" applyBorder="1" applyAlignment="1" applyProtection="1">
      <alignment horizontal="center" vertical="center" wrapText="1" readingOrder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9" fontId="0" fillId="0" borderId="0" xfId="1" applyFont="1"/>
    <xf numFmtId="49" fontId="0" fillId="0" borderId="62" xfId="0" applyNumberFormat="1" applyBorder="1" applyAlignment="1" applyProtection="1">
      <alignment horizontal="center" vertical="center" wrapText="1"/>
      <protection locked="0"/>
    </xf>
    <xf numFmtId="49" fontId="0" fillId="0" borderId="62" xfId="0" applyNumberFormat="1" applyBorder="1" applyAlignment="1" applyProtection="1">
      <alignment horizontal="centerContinuous" vertical="center" wrapText="1"/>
      <protection locked="0"/>
    </xf>
    <xf numFmtId="49" fontId="0" fillId="0" borderId="63" xfId="0" applyNumberFormat="1" applyBorder="1" applyAlignment="1" applyProtection="1">
      <alignment horizontal="centerContinuous" vertical="center" wrapText="1"/>
      <protection locked="0"/>
    </xf>
    <xf numFmtId="49" fontId="0" fillId="0" borderId="63" xfId="0" applyNumberFormat="1" applyBorder="1" applyAlignment="1" applyProtection="1">
      <alignment horizontal="center" vertical="center" wrapText="1"/>
      <protection locked="0"/>
    </xf>
    <xf numFmtId="49" fontId="0" fillId="4" borderId="21" xfId="0" applyNumberFormat="1" applyFill="1" applyBorder="1" applyAlignment="1" applyProtection="1">
      <alignment horizontal="center" vertical="center" wrapText="1"/>
      <protection locked="0"/>
    </xf>
    <xf numFmtId="49" fontId="0" fillId="4" borderId="48" xfId="0" applyNumberFormat="1" applyFill="1" applyBorder="1" applyAlignment="1" applyProtection="1">
      <alignment horizontal="center" vertical="center" wrapText="1"/>
      <protection locked="0"/>
    </xf>
    <xf numFmtId="49" fontId="0" fillId="0" borderId="48" xfId="0" applyNumberFormat="1" applyBorder="1" applyAlignment="1" applyProtection="1">
      <alignment horizontal="center" vertical="center" wrapText="1"/>
      <protection locked="0"/>
    </xf>
    <xf numFmtId="49" fontId="0" fillId="0" borderId="62" xfId="0" applyNumberFormat="1" applyBorder="1" applyAlignment="1" applyProtection="1">
      <alignment horizontal="centerContinuous" vertical="center" wrapText="1" shrinkToFit="1"/>
      <protection locked="0"/>
    </xf>
    <xf numFmtId="0" fontId="12" fillId="8" borderId="42" xfId="0" applyFont="1" applyFill="1" applyBorder="1" applyAlignment="1">
      <alignment horizontal="center" vertical="center" textRotation="90" wrapText="1"/>
    </xf>
    <xf numFmtId="0" fontId="12" fillId="8" borderId="41" xfId="0" applyFont="1" applyFill="1" applyBorder="1" applyAlignment="1">
      <alignment horizontal="center" vertical="center" textRotation="90" wrapText="1"/>
    </xf>
    <xf numFmtId="0" fontId="12" fillId="8" borderId="6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6" fillId="4" borderId="84" xfId="0" applyFont="1" applyFill="1" applyBorder="1" applyAlignment="1" applyProtection="1">
      <alignment horizontal="center" vertical="center" wrapText="1" readingOrder="1"/>
      <protection locked="0"/>
    </xf>
    <xf numFmtId="0" fontId="6" fillId="4" borderId="85" xfId="0" applyFont="1" applyFill="1" applyBorder="1" applyAlignment="1" applyProtection="1">
      <alignment horizontal="center" vertical="center" wrapText="1" readingOrder="1"/>
      <protection locked="0"/>
    </xf>
    <xf numFmtId="0" fontId="6" fillId="4" borderId="3" xfId="0" applyFont="1" applyFill="1" applyBorder="1" applyAlignment="1" applyProtection="1">
      <alignment horizontal="center" vertical="center" wrapText="1" readingOrder="1"/>
      <protection locked="0"/>
    </xf>
    <xf numFmtId="0" fontId="6" fillId="4" borderId="4" xfId="0" applyFont="1" applyFill="1" applyBorder="1" applyAlignment="1" applyProtection="1">
      <alignment horizontal="center" vertical="center" wrapText="1" readingOrder="1"/>
      <protection locked="0"/>
    </xf>
    <xf numFmtId="0" fontId="15" fillId="5" borderId="1" xfId="0" applyFont="1" applyFill="1" applyBorder="1" applyAlignment="1">
      <alignment horizontal="center" vertical="center" wrapText="1"/>
    </xf>
    <xf numFmtId="0" fontId="0" fillId="5" borderId="51" xfId="0" applyFill="1" applyBorder="1" applyAlignment="1">
      <alignment horizontal="center" vertical="center" wrapText="1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87" xfId="0" applyBorder="1" applyAlignment="1" applyProtection="1">
      <alignment horizontal="center" vertical="center" wrapText="1"/>
      <protection locked="0"/>
    </xf>
    <xf numFmtId="0" fontId="0" fillId="0" borderId="88" xfId="0" applyBorder="1" applyAlignment="1" applyProtection="1">
      <alignment horizontal="center" vertical="center" wrapText="1"/>
      <protection locked="0"/>
    </xf>
    <xf numFmtId="0" fontId="0" fillId="0" borderId="86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>
      <alignment horizontal="center" vertical="center" textRotation="90"/>
    </xf>
    <xf numFmtId="0" fontId="12" fillId="8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43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89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13" fillId="8" borderId="0" xfId="0" applyFont="1" applyFill="1" applyAlignment="1">
      <alignment horizontal="center" vertical="center" textRotation="90" wrapText="1"/>
    </xf>
    <xf numFmtId="0" fontId="13" fillId="8" borderId="15" xfId="0" applyFont="1" applyFill="1" applyBorder="1" applyAlignment="1">
      <alignment horizontal="center" vertical="center"/>
    </xf>
    <xf numFmtId="0" fontId="13" fillId="8" borderId="16" xfId="0" applyFont="1" applyFill="1" applyBorder="1" applyAlignment="1">
      <alignment horizontal="center" vertical="center"/>
    </xf>
    <xf numFmtId="0" fontId="13" fillId="8" borderId="17" xfId="0" applyFont="1" applyFill="1" applyBorder="1" applyAlignment="1">
      <alignment horizontal="center" vertical="center"/>
    </xf>
    <xf numFmtId="49" fontId="0" fillId="4" borderId="76" xfId="0" applyNumberFormat="1" applyFill="1" applyBorder="1" applyAlignment="1" applyProtection="1">
      <alignment horizontal="center" vertical="center" wrapText="1"/>
      <protection locked="0"/>
    </xf>
    <xf numFmtId="49" fontId="0" fillId="4" borderId="77" xfId="0" applyNumberFormat="1" applyFill="1" applyBorder="1" applyAlignment="1" applyProtection="1">
      <alignment horizontal="center" vertical="center" wrapText="1"/>
      <protection locked="0"/>
    </xf>
    <xf numFmtId="49" fontId="0" fillId="4" borderId="74" xfId="0" applyNumberFormat="1" applyFill="1" applyBorder="1" applyAlignment="1" applyProtection="1">
      <alignment horizontal="center" vertical="center" wrapText="1"/>
      <protection locked="0"/>
    </xf>
    <xf numFmtId="49" fontId="0" fillId="4" borderId="75" xfId="0" applyNumberFormat="1" applyFill="1" applyBorder="1" applyAlignment="1" applyProtection="1">
      <alignment horizontal="center" vertical="center" wrapText="1"/>
      <protection locked="0"/>
    </xf>
    <xf numFmtId="49" fontId="0" fillId="0" borderId="80" xfId="0" applyNumberFormat="1" applyBorder="1" applyAlignment="1" applyProtection="1">
      <alignment horizontal="center" vertical="center" wrapText="1"/>
      <protection locked="0"/>
    </xf>
    <xf numFmtId="49" fontId="0" fillId="0" borderId="83" xfId="0" applyNumberFormat="1" applyBorder="1" applyAlignment="1" applyProtection="1">
      <alignment horizontal="center" vertical="center" wrapText="1"/>
      <protection locked="0"/>
    </xf>
    <xf numFmtId="0" fontId="13" fillId="7" borderId="18" xfId="0" applyFont="1" applyFill="1" applyBorder="1" applyAlignment="1">
      <alignment horizontal="center" vertical="center" textRotation="90"/>
    </xf>
    <xf numFmtId="0" fontId="13" fillId="7" borderId="19" xfId="0" applyFont="1" applyFill="1" applyBorder="1" applyAlignment="1">
      <alignment horizontal="center" vertical="center" textRotation="90"/>
    </xf>
    <xf numFmtId="0" fontId="13" fillId="7" borderId="20" xfId="0" applyFont="1" applyFill="1" applyBorder="1" applyAlignment="1">
      <alignment horizontal="center" vertical="center" textRotation="90"/>
    </xf>
    <xf numFmtId="0" fontId="13" fillId="7" borderId="22" xfId="0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  <xf numFmtId="0" fontId="2" fillId="6" borderId="62" xfId="0" applyFont="1" applyFill="1" applyBorder="1" applyAlignment="1">
      <alignment horizontal="center" vertical="center" wrapText="1"/>
    </xf>
    <xf numFmtId="0" fontId="2" fillId="6" borderId="64" xfId="0" applyFont="1" applyFill="1" applyBorder="1" applyAlignment="1">
      <alignment horizontal="center" vertical="center" wrapText="1"/>
    </xf>
    <xf numFmtId="49" fontId="0" fillId="0" borderId="58" xfId="0" applyNumberFormat="1" applyBorder="1" applyAlignment="1" applyProtection="1">
      <alignment horizontal="center" vertical="center" wrapText="1"/>
      <protection locked="0"/>
    </xf>
    <xf numFmtId="49" fontId="0" fillId="0" borderId="60" xfId="0" applyNumberFormat="1" applyBorder="1" applyAlignment="1" applyProtection="1">
      <alignment horizontal="center" vertical="center" wrapText="1"/>
      <protection locked="0"/>
    </xf>
    <xf numFmtId="49" fontId="0" fillId="0" borderId="61" xfId="0" applyNumberFormat="1" applyBorder="1" applyAlignment="1" applyProtection="1">
      <alignment horizontal="center" vertical="center" wrapText="1"/>
      <protection locked="0"/>
    </xf>
    <xf numFmtId="49" fontId="0" fillId="0" borderId="59" xfId="0" applyNumberFormat="1" applyBorder="1" applyAlignment="1" applyProtection="1">
      <alignment horizontal="center" vertical="center" wrapText="1"/>
      <protection locked="0"/>
    </xf>
    <xf numFmtId="49" fontId="0" fillId="0" borderId="65" xfId="0" applyNumberFormat="1" applyBorder="1" applyAlignment="1" applyProtection="1">
      <alignment horizontal="center" vertical="center" wrapText="1"/>
      <protection locked="0"/>
    </xf>
    <xf numFmtId="49" fontId="0" fillId="0" borderId="66" xfId="0" applyNumberFormat="1" applyBorder="1" applyAlignment="1" applyProtection="1">
      <alignment horizontal="center" vertical="center" wrapText="1"/>
      <protection locked="0"/>
    </xf>
    <xf numFmtId="49" fontId="0" fillId="0" borderId="78" xfId="0" applyNumberFormat="1" applyBorder="1" applyAlignment="1" applyProtection="1">
      <alignment horizontal="center" vertical="center" wrapText="1"/>
      <protection locked="0"/>
    </xf>
    <xf numFmtId="49" fontId="0" fillId="0" borderId="79" xfId="0" applyNumberFormat="1" applyBorder="1" applyAlignment="1" applyProtection="1">
      <alignment horizontal="center" vertical="center" wrapText="1"/>
      <protection locked="0"/>
    </xf>
    <xf numFmtId="49" fontId="11" fillId="0" borderId="80" xfId="0" applyNumberFormat="1" applyFont="1" applyBorder="1" applyAlignment="1" applyProtection="1">
      <alignment horizontal="center" vertical="center" wrapText="1"/>
      <protection locked="0"/>
    </xf>
    <xf numFmtId="49" fontId="11" fillId="0" borderId="81" xfId="0" applyNumberFormat="1" applyFont="1" applyBorder="1" applyAlignment="1" applyProtection="1">
      <alignment horizontal="center" vertical="center" wrapText="1"/>
      <protection locked="0"/>
    </xf>
    <xf numFmtId="49" fontId="11" fillId="0" borderId="82" xfId="0" applyNumberFormat="1" applyFont="1" applyBorder="1" applyAlignment="1" applyProtection="1">
      <alignment horizontal="center" vertical="center" wrapText="1"/>
      <protection locked="0"/>
    </xf>
    <xf numFmtId="0" fontId="2" fillId="6" borderId="57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 textRotation="90"/>
    </xf>
    <xf numFmtId="0" fontId="2" fillId="6" borderId="14" xfId="0" applyFont="1" applyFill="1" applyBorder="1" applyAlignment="1">
      <alignment horizontal="center" vertical="center" textRotation="90"/>
    </xf>
    <xf numFmtId="0" fontId="2" fillId="6" borderId="57" xfId="0" applyFont="1" applyFill="1" applyBorder="1" applyAlignment="1">
      <alignment horizontal="center" vertical="center" textRotation="90"/>
    </xf>
    <xf numFmtId="49" fontId="0" fillId="0" borderId="82" xfId="0" applyNumberFormat="1" applyBorder="1" applyAlignment="1" applyProtection="1">
      <alignment horizontal="center" vertical="center" wrapText="1"/>
      <protection locked="0"/>
    </xf>
    <xf numFmtId="0" fontId="0" fillId="0" borderId="80" xfId="0" applyBorder="1" applyAlignment="1" applyProtection="1">
      <alignment horizontal="center" vertical="center" wrapText="1"/>
      <protection locked="0"/>
    </xf>
    <xf numFmtId="0" fontId="0" fillId="0" borderId="82" xfId="0" applyBorder="1" applyAlignment="1" applyProtection="1">
      <alignment horizontal="center" vertical="center" wrapText="1"/>
      <protection locked="0"/>
    </xf>
    <xf numFmtId="0" fontId="13" fillId="7" borderId="29" xfId="0" applyFont="1" applyFill="1" applyBorder="1" applyAlignment="1">
      <alignment horizontal="center" vertical="center" textRotation="90"/>
    </xf>
    <xf numFmtId="0" fontId="13" fillId="7" borderId="30" xfId="0" applyFont="1" applyFill="1" applyBorder="1" applyAlignment="1">
      <alignment horizontal="center" vertical="center" textRotation="90"/>
    </xf>
    <xf numFmtId="0" fontId="13" fillId="7" borderId="31" xfId="0" applyFont="1" applyFill="1" applyBorder="1" applyAlignment="1">
      <alignment horizontal="center" vertical="center" textRotation="9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0" fillId="0" borderId="65" xfId="0" applyBorder="1" applyAlignment="1" applyProtection="1">
      <alignment horizontal="center" vertical="center" wrapText="1"/>
      <protection locked="0"/>
    </xf>
    <xf numFmtId="0" fontId="0" fillId="0" borderId="66" xfId="0" applyBorder="1" applyAlignment="1" applyProtection="1">
      <alignment horizontal="center" vertical="center" wrapText="1"/>
      <protection locked="0"/>
    </xf>
    <xf numFmtId="0" fontId="0" fillId="0" borderId="78" xfId="0" applyBorder="1" applyAlignment="1" applyProtection="1">
      <alignment horizontal="center" vertical="center" wrapText="1"/>
      <protection locked="0"/>
    </xf>
    <xf numFmtId="0" fontId="0" fillId="0" borderId="79" xfId="0" applyBorder="1" applyAlignment="1" applyProtection="1">
      <alignment horizontal="center" vertical="center" wrapText="1"/>
      <protection locked="0"/>
    </xf>
    <xf numFmtId="0" fontId="13" fillId="7" borderId="26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/>
    </xf>
    <xf numFmtId="0" fontId="0" fillId="0" borderId="61" xfId="0" applyBorder="1" applyAlignment="1" applyProtection="1">
      <alignment horizontal="center" vertical="center" wrapText="1"/>
      <protection locked="0"/>
    </xf>
    <xf numFmtId="0" fontId="13" fillId="9" borderId="32" xfId="0" applyFont="1" applyFill="1" applyBorder="1" applyAlignment="1">
      <alignment horizontal="center" vertical="center" textRotation="90" wrapText="1"/>
    </xf>
    <xf numFmtId="0" fontId="13" fillId="9" borderId="35" xfId="0" applyFont="1" applyFill="1" applyBorder="1" applyAlignment="1">
      <alignment horizontal="center" vertical="center" textRotation="90" wrapText="1"/>
    </xf>
    <xf numFmtId="0" fontId="13" fillId="9" borderId="40" xfId="0" applyFont="1" applyFill="1" applyBorder="1" applyAlignment="1">
      <alignment horizontal="center" vertical="center" textRotation="90" wrapText="1"/>
    </xf>
    <xf numFmtId="0" fontId="13" fillId="9" borderId="18" xfId="0" applyFont="1" applyFill="1" applyBorder="1" applyAlignment="1">
      <alignment horizontal="center" vertical="center"/>
    </xf>
    <xf numFmtId="0" fontId="13" fillId="9" borderId="33" xfId="0" applyFont="1" applyFill="1" applyBorder="1" applyAlignment="1">
      <alignment horizontal="center" vertical="center"/>
    </xf>
    <xf numFmtId="0" fontId="13" fillId="9" borderId="34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13" fillId="9" borderId="68" xfId="0" applyFont="1" applyFill="1" applyBorder="1" applyAlignment="1">
      <alignment horizontal="center" vertical="center"/>
    </xf>
    <xf numFmtId="0" fontId="0" fillId="0" borderId="90" xfId="0" applyBorder="1" applyAlignment="1" applyProtection="1">
      <alignment horizontal="center" vertical="center" wrapText="1"/>
      <protection locked="0"/>
    </xf>
    <xf numFmtId="0" fontId="0" fillId="0" borderId="91" xfId="0" applyBorder="1" applyAlignment="1" applyProtection="1">
      <alignment horizontal="center" vertical="center" wrapText="1"/>
      <protection locked="0"/>
    </xf>
    <xf numFmtId="0" fontId="0" fillId="0" borderId="92" xfId="0" applyBorder="1" applyAlignment="1" applyProtection="1">
      <alignment horizontal="center" vertical="center" wrapText="1"/>
      <protection locked="0"/>
    </xf>
    <xf numFmtId="0" fontId="0" fillId="0" borderId="72" xfId="0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>
      <alignment horizontal="center" wrapText="1" readingOrder="1"/>
    </xf>
    <xf numFmtId="0" fontId="3" fillId="3" borderId="6" xfId="0" applyFont="1" applyFill="1" applyBorder="1" applyAlignment="1">
      <alignment horizontal="center" wrapText="1" readingOrder="1"/>
    </xf>
    <xf numFmtId="0" fontId="3" fillId="3" borderId="7" xfId="0" applyFont="1" applyFill="1" applyBorder="1" applyAlignment="1">
      <alignment horizontal="center" wrapText="1" readingOrder="1"/>
    </xf>
    <xf numFmtId="0" fontId="4" fillId="3" borderId="8" xfId="0" applyFont="1" applyFill="1" applyBorder="1" applyAlignment="1">
      <alignment horizontal="center" vertical="center" textRotation="90" wrapText="1" readingOrder="1"/>
    </xf>
    <xf numFmtId="0" fontId="4" fillId="3" borderId="10" xfId="0" applyFont="1" applyFill="1" applyBorder="1" applyAlignment="1">
      <alignment horizontal="center" vertical="center" textRotation="90" wrapText="1" readingOrder="1"/>
    </xf>
    <xf numFmtId="0" fontId="4" fillId="3" borderId="11" xfId="0" applyFont="1" applyFill="1" applyBorder="1" applyAlignment="1">
      <alignment horizontal="center" vertical="center" textRotation="90" wrapText="1" readingOrder="1"/>
    </xf>
    <xf numFmtId="0" fontId="5" fillId="0" borderId="1" xfId="0" applyFont="1" applyBorder="1" applyAlignment="1">
      <alignment horizontal="center" vertical="center" wrapText="1" readingOrder="1"/>
    </xf>
  </cellXfs>
  <cellStyles count="2">
    <cellStyle name="Normal" xfId="0" builtinId="0"/>
    <cellStyle name="Percent" xfId="1" builtinId="5"/>
  </cellStyles>
  <dxfs count="22">
    <dxf>
      <fill>
        <patternFill>
          <bgColor rgb="FFFEC2EE"/>
        </patternFill>
      </fill>
    </dxf>
    <dxf>
      <fill>
        <patternFill>
          <bgColor rgb="FFBDD7EE"/>
        </patternFill>
      </fill>
    </dxf>
    <dxf>
      <fill>
        <patternFill>
          <bgColor rgb="FFBCBDF6"/>
        </patternFill>
      </fill>
    </dxf>
    <dxf>
      <font>
        <color theme="1"/>
      </font>
      <fill>
        <patternFill patternType="solid">
          <fgColor rgb="FFFEC2EE"/>
          <bgColor rgb="FFFEC2EE"/>
        </patternFill>
      </fill>
    </dxf>
    <dxf>
      <fill>
        <patternFill>
          <bgColor rgb="FFBDD7EE"/>
        </patternFill>
      </fill>
    </dxf>
    <dxf>
      <fill>
        <patternFill>
          <bgColor rgb="FFBCBDF6"/>
        </patternFill>
      </fill>
    </dxf>
    <dxf>
      <fill>
        <patternFill patternType="solid">
          <fgColor rgb="FFBDD7EE"/>
          <bgColor rgb="FFBDD7EE"/>
        </patternFill>
      </fill>
    </dxf>
    <dxf>
      <font>
        <color theme="1"/>
      </font>
      <fill>
        <patternFill>
          <bgColor rgb="FFFEC2EE"/>
        </patternFill>
      </fill>
    </dxf>
    <dxf>
      <font>
        <color theme="1"/>
      </font>
      <fill>
        <patternFill>
          <bgColor rgb="FFBCBDF6"/>
        </patternFill>
      </fill>
    </dxf>
    <dxf>
      <fill>
        <patternFill>
          <bgColor rgb="FFBDD7EE"/>
        </patternFill>
      </fill>
    </dxf>
    <dxf>
      <fill>
        <patternFill>
          <bgColor rgb="FFFEC2EE"/>
        </patternFill>
      </fill>
    </dxf>
    <dxf>
      <fill>
        <patternFill>
          <bgColor rgb="FFBCBDF6"/>
        </patternFill>
      </fill>
    </dxf>
    <dxf>
      <fill>
        <patternFill>
          <bgColor rgb="FFBDD7EE"/>
        </patternFill>
      </fill>
    </dxf>
    <dxf>
      <font>
        <color theme="1"/>
      </font>
      <fill>
        <patternFill>
          <bgColor rgb="FFFEC2EE"/>
        </patternFill>
      </fill>
    </dxf>
    <dxf>
      <font>
        <color theme="1"/>
      </font>
      <fill>
        <patternFill>
          <bgColor rgb="FFBCBDF6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FEC2EE"/>
          <bgColor rgb="FFFEC2EE"/>
        </patternFill>
      </fill>
    </dxf>
    <dxf>
      <fill>
        <patternFill patternType="solid">
          <fgColor rgb="FFBCBDF6"/>
          <bgColor rgb="FFBCBDF6"/>
        </patternFill>
      </fill>
    </dxf>
    <dxf>
      <fill>
        <patternFill>
          <bgColor rgb="FFBDD7EE"/>
        </patternFill>
      </fill>
    </dxf>
    <dxf>
      <fill>
        <patternFill>
          <bgColor rgb="FFFEC2EE"/>
        </patternFill>
      </fill>
    </dxf>
    <dxf>
      <fill>
        <patternFill>
          <bgColor rgb="FFBCBDF6"/>
        </patternFill>
      </fill>
    </dxf>
    <dxf>
      <fill>
        <patternFill>
          <bgColor rgb="FFBDD7EE"/>
        </patternFill>
      </fill>
    </dxf>
  </dxfs>
  <tableStyles count="0" defaultTableStyle="TableStyleMedium2" defaultPivotStyle="PivotStyleLight16"/>
  <colors>
    <mruColors>
      <color rgb="FFFEC2EE"/>
      <color rgb="FFF68E8E"/>
      <color rgb="FF00B8B4"/>
      <color rgb="FF009999"/>
      <color rgb="FF04C6E0"/>
      <color rgb="FF00E3DE"/>
      <color rgb="FFBCBDF6"/>
      <color rgb="FFBDD7EE"/>
      <color rgb="FFFF99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1F9E8-E5B7-43CF-ADD2-E563D82E3A6C}">
  <sheetPr codeName="Sheet1">
    <tabColor rgb="FFFF0000"/>
    <pageSetUpPr fitToPage="1"/>
  </sheetPr>
  <dimension ref="A1:L16"/>
  <sheetViews>
    <sheetView zoomScale="80" zoomScaleNormal="80" workbookViewId="0">
      <selection activeCell="C7" sqref="C7"/>
    </sheetView>
  </sheetViews>
  <sheetFormatPr defaultRowHeight="14.5" x14ac:dyDescent="0.35"/>
  <cols>
    <col min="1" max="1" width="7.54296875" customWidth="1"/>
    <col min="2" max="2" width="15.81640625" customWidth="1"/>
    <col min="3" max="3" width="23.1796875" customWidth="1"/>
    <col min="4" max="4" width="20.7265625" customWidth="1"/>
    <col min="5" max="5" width="21" customWidth="1"/>
    <col min="6" max="6" width="18.7265625" customWidth="1"/>
    <col min="7" max="7" width="20.1796875" customWidth="1"/>
    <col min="8" max="8" width="16.453125" customWidth="1"/>
    <col min="9" max="9" width="24.453125" customWidth="1"/>
    <col min="13" max="13" width="14.1796875" customWidth="1"/>
  </cols>
  <sheetData>
    <row r="1" spans="1:12" ht="33" customHeight="1" thickTop="1" x14ac:dyDescent="0.35">
      <c r="A1" s="95" t="s">
        <v>0</v>
      </c>
      <c r="B1" s="97" t="s">
        <v>1</v>
      </c>
      <c r="C1" s="97"/>
      <c r="D1" s="97"/>
      <c r="E1" s="97"/>
      <c r="F1" s="97"/>
      <c r="G1" s="97"/>
      <c r="H1" s="97"/>
      <c r="I1" s="98"/>
      <c r="J1" s="4"/>
      <c r="K1" s="4"/>
      <c r="L1" s="4"/>
    </row>
    <row r="2" spans="1:12" ht="125.15" customHeight="1" x14ac:dyDescent="0.35">
      <c r="A2" s="95"/>
      <c r="B2" s="103" t="s">
        <v>2</v>
      </c>
      <c r="C2" s="35" t="s">
        <v>487</v>
      </c>
      <c r="D2" s="35" t="s">
        <v>488</v>
      </c>
      <c r="E2" s="35" t="s">
        <v>489</v>
      </c>
      <c r="F2" s="35" t="s">
        <v>490</v>
      </c>
      <c r="G2" s="101" t="s">
        <v>491</v>
      </c>
      <c r="H2" s="102"/>
      <c r="I2" s="34" t="s">
        <v>492</v>
      </c>
    </row>
    <row r="3" spans="1:12" ht="136.5" customHeight="1" thickBot="1" x14ac:dyDescent="0.4">
      <c r="A3" s="95"/>
      <c r="B3" s="104"/>
      <c r="C3" s="54" t="s">
        <v>505</v>
      </c>
      <c r="D3" s="54" t="s">
        <v>506</v>
      </c>
      <c r="E3" s="54" t="s">
        <v>507</v>
      </c>
      <c r="F3" s="54" t="s">
        <v>508</v>
      </c>
      <c r="G3" s="55" t="s">
        <v>509</v>
      </c>
      <c r="H3" s="54" t="s">
        <v>510</v>
      </c>
      <c r="I3" s="56" t="s">
        <v>511</v>
      </c>
    </row>
    <row r="4" spans="1:12" ht="136.5" customHeight="1" x14ac:dyDescent="0.35">
      <c r="A4" s="95"/>
      <c r="B4" s="57" t="s">
        <v>16</v>
      </c>
      <c r="C4" s="58" t="s">
        <v>527</v>
      </c>
      <c r="D4" s="58" t="s">
        <v>528</v>
      </c>
      <c r="E4" s="58" t="s">
        <v>529</v>
      </c>
      <c r="F4" s="58" t="s">
        <v>530</v>
      </c>
      <c r="G4" s="58" t="s">
        <v>531</v>
      </c>
      <c r="H4" s="58" t="s">
        <v>532</v>
      </c>
      <c r="I4" s="59" t="s">
        <v>533</v>
      </c>
    </row>
    <row r="5" spans="1:12" ht="140.25" customHeight="1" thickBot="1" x14ac:dyDescent="0.4">
      <c r="A5" s="95"/>
      <c r="B5" s="57" t="s">
        <v>24</v>
      </c>
      <c r="C5" s="60" t="s">
        <v>549</v>
      </c>
      <c r="D5" s="60" t="s">
        <v>550</v>
      </c>
      <c r="E5" s="60" t="s">
        <v>551</v>
      </c>
      <c r="F5" s="60" t="s">
        <v>552</v>
      </c>
      <c r="G5" s="60" t="s">
        <v>553</v>
      </c>
      <c r="H5" s="60" t="s">
        <v>554</v>
      </c>
      <c r="I5" s="84" t="s">
        <v>555</v>
      </c>
    </row>
    <row r="6" spans="1:12" ht="108.65" customHeight="1" thickBot="1" x14ac:dyDescent="0.4">
      <c r="A6" s="95"/>
      <c r="B6" s="61" t="s">
        <v>32</v>
      </c>
      <c r="C6" s="99" t="s">
        <v>571</v>
      </c>
      <c r="D6" s="100"/>
      <c r="E6" s="99" t="s">
        <v>572</v>
      </c>
      <c r="F6" s="100"/>
      <c r="G6" s="99" t="s">
        <v>573</v>
      </c>
      <c r="H6" s="100"/>
      <c r="I6" s="83" t="s">
        <v>574</v>
      </c>
    </row>
    <row r="7" spans="1:12" ht="195.75" customHeight="1" thickBot="1" x14ac:dyDescent="0.4">
      <c r="A7" s="96"/>
      <c r="B7" s="62" t="s">
        <v>37</v>
      </c>
      <c r="C7" s="63" t="s">
        <v>584</v>
      </c>
      <c r="D7" s="63" t="s">
        <v>585</v>
      </c>
      <c r="E7" s="63" t="s">
        <v>586</v>
      </c>
      <c r="F7" s="63" t="s">
        <v>587</v>
      </c>
      <c r="G7" s="63" t="s">
        <v>588</v>
      </c>
      <c r="H7" s="63" t="s">
        <v>589</v>
      </c>
      <c r="I7" s="64" t="s">
        <v>590</v>
      </c>
    </row>
    <row r="8" spans="1:12" ht="15.5" thickTop="1" thickBot="1" x14ac:dyDescent="0.4">
      <c r="A8" s="5"/>
      <c r="B8" s="4"/>
    </row>
    <row r="9" spans="1:12" x14ac:dyDescent="0.35">
      <c r="A9" s="5"/>
      <c r="B9" s="77"/>
      <c r="C9" s="78" t="s">
        <v>45</v>
      </c>
    </row>
    <row r="10" spans="1:12" x14ac:dyDescent="0.35">
      <c r="A10" s="5"/>
      <c r="B10" s="79" t="s">
        <v>46</v>
      </c>
      <c r="C10" s="80">
        <f>COUNTIF(C2:I7,"*Emerging*")/38</f>
        <v>0</v>
      </c>
    </row>
    <row r="11" spans="1:12" x14ac:dyDescent="0.35">
      <c r="A11" s="5"/>
      <c r="B11" s="79" t="s">
        <v>47</v>
      </c>
      <c r="C11" s="80">
        <f>COUNTIF(C2:I7,"*Developing*")/38</f>
        <v>0</v>
      </c>
    </row>
    <row r="12" spans="1:12" ht="15" thickBot="1" x14ac:dyDescent="0.4">
      <c r="A12" s="5"/>
      <c r="B12" s="81" t="s">
        <v>48</v>
      </c>
      <c r="C12" s="82">
        <f>COUNTIF(C2:I7,"*Embedded*")/38</f>
        <v>0</v>
      </c>
    </row>
    <row r="13" spans="1:12" x14ac:dyDescent="0.35">
      <c r="A13" s="5"/>
    </row>
    <row r="14" spans="1:12" x14ac:dyDescent="0.35">
      <c r="A14" s="5"/>
    </row>
    <row r="15" spans="1:12" x14ac:dyDescent="0.35">
      <c r="A15" s="5"/>
    </row>
    <row r="16" spans="1:12" x14ac:dyDescent="0.35">
      <c r="A16" s="5"/>
    </row>
  </sheetData>
  <sheetProtection algorithmName="SHA-512" hashValue="6fPn0/o+s4qv1vsJfHn1LHJrrI4bbtDhB9KxMC97J64BQLzi5a6fxGbcLvAL6q24kPXcHdtqlmXth3yIFzzZuw==" saltValue="yBdT+Jea95pd5BLw1Z8BWw==" spinCount="100000" sheet="1" scenarios="1"/>
  <dataConsolidate/>
  <customSheetViews>
    <customSheetView guid="{43B94AB2-A95E-4719-ABE7-23B9320ACD2E}" scale="57" showPageBreaks="1" fitToPage="1" printArea="1">
      <selection activeCell="Q5" sqref="Q5"/>
      <pageMargins left="0" right="0" top="0" bottom="0" header="0" footer="0"/>
      <pageSetup paperSize="9" scale="56" orientation="landscape" r:id="rId1"/>
    </customSheetView>
  </customSheetViews>
  <mergeCells count="7">
    <mergeCell ref="A1:A7"/>
    <mergeCell ref="B1:I1"/>
    <mergeCell ref="C6:D6"/>
    <mergeCell ref="E6:F6"/>
    <mergeCell ref="G2:H2"/>
    <mergeCell ref="B2:B3"/>
    <mergeCell ref="G6:H6"/>
  </mergeCells>
  <conditionalFormatting sqref="C3:I5 C7:I7 C6 E6 G6 I6 C2:G2 I2">
    <cfRule type="containsText" dxfId="21" priority="1" operator="containsText" text="Developing">
      <formula>NOT(ISERROR(SEARCH("Developing",C2)))</formula>
    </cfRule>
    <cfRule type="containsText" dxfId="20" priority="19" operator="containsText" text="Embedded">
      <formula>NOT(ISERROR(SEARCH("Embedded",C2)))</formula>
    </cfRule>
    <cfRule type="containsText" dxfId="19" priority="20" operator="containsText" text="Emerging">
      <formula>NOT(ISERROR(SEARCH("Emerging",C2)))</formula>
    </cfRule>
  </conditionalFormatting>
  <pageMargins left="0.7" right="0.7" top="0.75" bottom="0.75" header="0.3" footer="0.3"/>
  <pageSetup paperSize="9" scale="55" orientation="landscape" r:id="rId2"/>
  <extLst>
    <ext xmlns:x14="http://schemas.microsoft.com/office/spreadsheetml/2009/9/main" uri="{CCE6A557-97BC-4b89-ADB6-D9C93CAAB3DF}">
      <x14:dataValidations xmlns:xm="http://schemas.microsoft.com/office/excel/2006/main" count="41">
        <x14:dataValidation type="list" allowBlank="1" showInputMessage="1" showErrorMessage="1" xr:uid="{938341D8-E455-E446-9776-C6A6EE3E6DEE}">
          <x14:formula1>
            <xm:f>'Listening and Talking INFO SHEE'!$I$14:$I$17</xm:f>
          </x14:formula1>
          <xm:sqref>I5</xm:sqref>
        </x14:dataValidation>
        <x14:dataValidation type="list" allowBlank="1" showInputMessage="1" showErrorMessage="1" xr:uid="{D1A4D0C1-A874-E041-BAD2-313D9DA9F6C2}">
          <x14:formula1>
            <xm:f>'Listening and Talking INFO SHEE'!$H$14:$H$17</xm:f>
          </x14:formula1>
          <xm:sqref>H5</xm:sqref>
        </x14:dataValidation>
        <x14:dataValidation type="list" allowBlank="1" showInputMessage="1" showErrorMessage="1" xr:uid="{46325AA2-7D66-044A-9BFD-29013600E8CC}">
          <x14:formula1>
            <xm:f>'Listening and Talking INFO SHEE'!$F$14:$F$17</xm:f>
          </x14:formula1>
          <xm:sqref>F5</xm:sqref>
        </x14:dataValidation>
        <x14:dataValidation type="list" allowBlank="1" showInputMessage="1" showErrorMessage="1" xr:uid="{85B76110-DACA-8C41-841D-9B35A2B5C113}">
          <x14:formula1>
            <xm:f>'Listening and Talking INFO SHEE'!$E$14:$E$17</xm:f>
          </x14:formula1>
          <xm:sqref>E5</xm:sqref>
        </x14:dataValidation>
        <x14:dataValidation type="list" allowBlank="1" showInputMessage="1" showErrorMessage="1" xr:uid="{ADECA5A1-E95A-B14D-9FA3-2E95AD19A1CE}">
          <x14:formula1>
            <xm:f>'Listening and Talking INFO SHEE'!$C$14:$C$17</xm:f>
          </x14:formula1>
          <xm:sqref>C5</xm:sqref>
        </x14:dataValidation>
        <x14:dataValidation type="list" allowBlank="1" showInputMessage="1" showErrorMessage="1" xr:uid="{A20094D1-0DD3-934B-BF9A-404E26D8285B}">
          <x14:formula1>
            <xm:f>'Listening and Talking INFO SHEE'!$I$22:$I$25</xm:f>
          </x14:formula1>
          <xm:sqref>I7</xm:sqref>
        </x14:dataValidation>
        <x14:dataValidation type="list" allowBlank="1" showInputMessage="1" showErrorMessage="1" xr:uid="{DACE66D0-AA08-D34B-BDA2-26DA6AE4E831}">
          <x14:formula1>
            <xm:f>'Listening and Talking INFO SHEE'!$G$22:$G$25</xm:f>
          </x14:formula1>
          <xm:sqref>G7</xm:sqref>
        </x14:dataValidation>
        <x14:dataValidation type="list" allowBlank="1" showInputMessage="1" showErrorMessage="1" xr:uid="{5ED6DC0C-B49F-B042-A64C-60DF74AEFF79}">
          <x14:formula1>
            <xm:f>'Listening and Talking INFO SHEE'!$E$22:$E$25</xm:f>
          </x14:formula1>
          <xm:sqref>E7</xm:sqref>
        </x14:dataValidation>
        <x14:dataValidation type="list" allowBlank="1" showInputMessage="1" showErrorMessage="1" xr:uid="{71BE7C8A-B71F-E24E-BDCC-98C5FC685E41}">
          <x14:formula1>
            <xm:f>'Listening and Talking INFO SHEE'!$D$22:$D$25</xm:f>
          </x14:formula1>
          <xm:sqref>D7</xm:sqref>
        </x14:dataValidation>
        <x14:dataValidation type="list" allowBlank="1" showInputMessage="1" showErrorMessage="1" xr:uid="{757333A9-D591-4C49-9ACC-42574250FF2D}">
          <x14:formula1>
            <xm:f>'Listening and Talking INFO SHEE'!$I$18:$I$21</xm:f>
          </x14:formula1>
          <xm:sqref>I6</xm:sqref>
        </x14:dataValidation>
        <x14:dataValidation type="list" allowBlank="1" showInputMessage="1" showErrorMessage="1" xr:uid="{16049064-BAB2-CD46-99CA-1DF73F757EF5}">
          <x14:formula1>
            <xm:f>'Listening and Talking INFO SHEE'!$G$18:$G$21</xm:f>
          </x14:formula1>
          <xm:sqref>G6</xm:sqref>
        </x14:dataValidation>
        <x14:dataValidation type="list" allowBlank="1" showInputMessage="1" showErrorMessage="1" xr:uid="{4BADFB44-6F7B-824A-9C97-3AF3D1F941B5}">
          <x14:formula1>
            <xm:f>'Listening and Talking INFO SHEE'!$E$18:$E$21</xm:f>
          </x14:formula1>
          <xm:sqref>E6</xm:sqref>
        </x14:dataValidation>
        <x14:dataValidation type="list" allowBlank="1" showInputMessage="1" showErrorMessage="1" xr:uid="{6F3C57B0-0B0B-E542-97ED-0A546265BA38}">
          <x14:formula1>
            <xm:f>'Listening and Talking INFO SHEE'!$C$18:$C$21</xm:f>
          </x14:formula1>
          <xm:sqref>C6</xm:sqref>
        </x14:dataValidation>
        <x14:dataValidation type="list" allowBlank="1" showInputMessage="1" showErrorMessage="1" xr:uid="{DBF8632F-E785-2445-A0BD-046329815E26}">
          <x14:formula1>
            <xm:f>'Listening and Talking INFO SHEE'!$I$10:$I$13</xm:f>
          </x14:formula1>
          <xm:sqref>I4</xm:sqref>
        </x14:dataValidation>
        <x14:dataValidation type="list" allowBlank="1" showInputMessage="1" showErrorMessage="1" xr:uid="{4D50E0EB-9807-B84D-96FC-E90591B01CD0}">
          <x14:formula1>
            <xm:f>'Listening and Talking INFO SHEE'!$F$10:$F$13</xm:f>
          </x14:formula1>
          <xm:sqref>F4</xm:sqref>
        </x14:dataValidation>
        <x14:dataValidation type="list" allowBlank="1" showInputMessage="1" showErrorMessage="1" xr:uid="{B94BD31F-30D3-5840-BCF1-148394D26C57}">
          <x14:formula1>
            <xm:f>'Listening and Talking INFO SHEE'!$E$10:$E$13</xm:f>
          </x14:formula1>
          <xm:sqref>E4</xm:sqref>
        </x14:dataValidation>
        <x14:dataValidation type="list" allowBlank="1" showInputMessage="1" showErrorMessage="1" xr:uid="{3E1E66B6-1AD6-8F4D-A911-6A0F54324209}">
          <x14:formula1>
            <xm:f>'Listening and Talking INFO SHEE'!$C$10:$C$13</xm:f>
          </x14:formula1>
          <xm:sqref>C4</xm:sqref>
        </x14:dataValidation>
        <x14:dataValidation type="list" allowBlank="1" showInputMessage="1" showErrorMessage="1" xr:uid="{F60F4F9C-D4EE-1944-9489-50B450CB4831}">
          <x14:formula1>
            <xm:f>'NUMERACY (1) INFO SHEET'!$G$7:$G$11</xm:f>
          </x14:formula1>
          <xm:sqref>I4</xm:sqref>
        </x14:dataValidation>
        <x14:dataValidation type="list" allowBlank="1" showInputMessage="1" showErrorMessage="1" xr:uid="{20759548-2970-5A43-B858-E4E823B3B4B0}">
          <x14:formula1>
            <xm:f>'Listening and Talking INFO SHEE'!$H$10:$H$13</xm:f>
          </x14:formula1>
          <xm:sqref>H4</xm:sqref>
        </x14:dataValidation>
        <x14:dataValidation type="list" allowBlank="1" showInputMessage="1" showErrorMessage="1" xr:uid="{6878B0A1-04C6-8940-8680-4289D99DB9D6}">
          <x14:formula1>
            <xm:f>'Listening and Talking INFO SHEE'!$D$10:$D$13</xm:f>
          </x14:formula1>
          <xm:sqref>D4</xm:sqref>
        </x14:dataValidation>
        <x14:dataValidation type="list" allowBlank="1" showInputMessage="1" showErrorMessage="1" xr:uid="{FECBE9FD-6780-9546-A9F1-2C235E6CB710}">
          <x14:formula1>
            <xm:f>'Listening and Talking INFO SHEE'!$E$2:$E$5</xm:f>
          </x14:formula1>
          <xm:sqref>E2</xm:sqref>
        </x14:dataValidation>
        <x14:dataValidation type="list" allowBlank="1" showInputMessage="1" showErrorMessage="1" xr:uid="{96AC4FB7-B661-564D-97B5-757A4928406C}">
          <x14:formula1>
            <xm:f>'Listening and Talking INFO SHEE'!$D$2:$D$5</xm:f>
          </x14:formula1>
          <xm:sqref>D2</xm:sqref>
        </x14:dataValidation>
        <x14:dataValidation type="list" allowBlank="1" showInputMessage="1" showErrorMessage="1" xr:uid="{B86672D5-B60B-A44E-8B33-360FFC2879E0}">
          <x14:formula1>
            <xm:f>'Listening and Talking INFO SHEE'!$C$2:$C$5</xm:f>
          </x14:formula1>
          <xm:sqref>C2</xm:sqref>
        </x14:dataValidation>
        <x14:dataValidation type="list" allowBlank="1" showInputMessage="1" showErrorMessage="1" xr:uid="{35120B81-FE09-3746-8922-554846C033AE}">
          <x14:formula1>
            <xm:f>'Listening and Talking INFO SHEE'!$I$2:$I$5</xm:f>
          </x14:formula1>
          <xm:sqref>I2</xm:sqref>
        </x14:dataValidation>
        <x14:dataValidation type="list" allowBlank="1" showInputMessage="1" showErrorMessage="1" xr:uid="{F227842A-37B0-4EFC-9777-F817620EACEF}">
          <x14:formula1>
            <xm:f>'Listening and Talking INFO SHEE'!$C$6:$C$9</xm:f>
          </x14:formula1>
          <xm:sqref>C3</xm:sqref>
        </x14:dataValidation>
        <x14:dataValidation type="list" allowBlank="1" showInputMessage="1" showErrorMessage="1" xr:uid="{B88A9332-E825-42F0-BBDF-46AC035C4A4E}">
          <x14:formula1>
            <xm:f>'Listening and Talking INFO SHEE'!$D$6:$D$9</xm:f>
          </x14:formula1>
          <xm:sqref>D3</xm:sqref>
        </x14:dataValidation>
        <x14:dataValidation type="list" allowBlank="1" showInputMessage="1" showErrorMessage="1" xr:uid="{7C00ACD2-560C-4A77-99DB-5F551A7E2A01}">
          <x14:formula1>
            <xm:f>'Listening and Talking INFO SHEE'!$E$6:$E$9</xm:f>
          </x14:formula1>
          <xm:sqref>E3</xm:sqref>
        </x14:dataValidation>
        <x14:dataValidation type="list" allowBlank="1" showInputMessage="1" showErrorMessage="1" xr:uid="{BF0969AF-506D-4820-A241-FEEB19AC4023}">
          <x14:formula1>
            <xm:f>'Listening and Talking INFO SHEE'!$F$6:$F$9</xm:f>
          </x14:formula1>
          <xm:sqref>F3</xm:sqref>
        </x14:dataValidation>
        <x14:dataValidation type="list" allowBlank="1" showInputMessage="1" showErrorMessage="1" xr:uid="{7007AEA4-411C-461D-B5E6-45E72B6722E6}">
          <x14:formula1>
            <xm:f>'Listening and Talking INFO SHEE'!$G$6:$G$9</xm:f>
          </x14:formula1>
          <xm:sqref>G3</xm:sqref>
        </x14:dataValidation>
        <x14:dataValidation type="list" allowBlank="1" showInputMessage="1" showErrorMessage="1" xr:uid="{FDA55602-76A4-4331-B193-AFB4798861F7}">
          <x14:formula1>
            <xm:f>'Listening and Talking INFO SHEE'!$H$6:$H$9</xm:f>
          </x14:formula1>
          <xm:sqref>H3</xm:sqref>
        </x14:dataValidation>
        <x14:dataValidation type="list" allowBlank="1" showInputMessage="1" showErrorMessage="1" xr:uid="{2FEFF64F-69D3-474F-9AF0-F8A6191DA1A7}">
          <x14:formula1>
            <xm:f>'Listening and Talking INFO SHEE'!$I$6:$I$9</xm:f>
          </x14:formula1>
          <xm:sqref>I3</xm:sqref>
        </x14:dataValidation>
        <x14:dataValidation type="list" allowBlank="1" showInputMessage="1" showErrorMessage="1" xr:uid="{F45B0F12-1882-4DC6-A4C9-B0B39006D4C2}">
          <x14:formula1>
            <xm:f>'Listening and Talking INFO SHEE'!$D$14:$D$17</xm:f>
          </x14:formula1>
          <xm:sqref>D5</xm:sqref>
        </x14:dataValidation>
        <x14:dataValidation type="list" allowBlank="1" showInputMessage="1" showErrorMessage="1" xr:uid="{44B72EB9-A7B0-4A44-8CF5-5449723DD2D1}">
          <x14:formula1>
            <xm:f>'Listening and Talking INFO SHEE'!$G$14:$G$17</xm:f>
          </x14:formula1>
          <xm:sqref>G5</xm:sqref>
        </x14:dataValidation>
        <x14:dataValidation type="list" allowBlank="1" showInputMessage="1" showErrorMessage="1" xr:uid="{0998C427-DEA6-46F7-8F53-3BF1E8DC74B8}">
          <x14:formula1>
            <xm:f>'Listening and Talking INFO SHEE'!$C$22:$C$25</xm:f>
          </x14:formula1>
          <xm:sqref>C7</xm:sqref>
        </x14:dataValidation>
        <x14:dataValidation type="list" allowBlank="1" showInputMessage="1" showErrorMessage="1" xr:uid="{96A3DACB-367E-4202-9CFE-C897E21643AB}">
          <x14:formula1>
            <xm:f>'Listening and Talking INFO SHEE'!$F$22:$F$25</xm:f>
          </x14:formula1>
          <xm:sqref>F7</xm:sqref>
        </x14:dataValidation>
        <x14:dataValidation type="list" allowBlank="1" showInputMessage="1" showErrorMessage="1" xr:uid="{E9CECBD1-9192-4AC8-92B5-EB11CBC52550}">
          <x14:formula1>
            <xm:f>'Listening and Talking INFO SHEE'!$H$22:$H$25</xm:f>
          </x14:formula1>
          <xm:sqref>H7</xm:sqref>
        </x14:dataValidation>
        <x14:dataValidation type="list" allowBlank="1" showInputMessage="1" showErrorMessage="1" xr:uid="{7078CA5F-CA40-4B65-AA27-56B947B6E081}">
          <x14:formula1>
            <xm:f>'Listening and Talking INFO SHEE'!$G$2:$G$5</xm:f>
          </x14:formula1>
          <xm:sqref>G2</xm:sqref>
        </x14:dataValidation>
        <x14:dataValidation type="list" allowBlank="1" showInputMessage="1" showErrorMessage="1" xr:uid="{35A7FE9B-E721-F647-B315-D300EAB0093C}">
          <x14:formula1>
            <xm:f>'Listening and Talking INFO SHEE'!$F$2:$F$5</xm:f>
          </x14:formula1>
          <xm:sqref>F2</xm:sqref>
        </x14:dataValidation>
        <x14:dataValidation type="list" allowBlank="1" showInputMessage="1" showErrorMessage="1" xr:uid="{F941CB07-A206-9448-9A9D-B3DA00CFDDCC}">
          <x14:formula1>
            <xm:f>'Listening and Talking INFO SHEE'!$G$10:$G$13</xm:f>
          </x14:formula1>
          <xm:sqref>G4</xm:sqref>
        </x14:dataValidation>
        <x14:dataValidation type="list" allowBlank="1" showInputMessage="1" showErrorMessage="1" xr:uid="{5736801C-0DF6-2B40-B987-58ED61C76096}">
          <x14:formula1>
            <xm:f>'NUMERACY (1) INFO SHEET'!$C$7:$C$11</xm:f>
          </x14:formula1>
          <xm:sqref>E4</xm:sqref>
        </x14:dataValidation>
        <x14:dataValidation type="list" allowBlank="1" showInputMessage="1" showErrorMessage="1" xr:uid="{31974F73-2397-6044-A0FD-1965871B847B}">
          <x14:formula1>
            <xm:f>'NUMERACY (1) INFO SHEET'!$A$7:$A$11</xm:f>
          </x14:formula1>
          <xm:sqref>C4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D3E91-0E5E-6542-B2EF-37902692F57F}">
  <sheetPr codeName="Sheet10"/>
  <dimension ref="A1:O26"/>
  <sheetViews>
    <sheetView topLeftCell="B13" zoomScale="70" zoomScaleNormal="70" zoomScaleSheetLayoutView="100" workbookViewId="0">
      <selection activeCell="S15" sqref="S15"/>
    </sheetView>
  </sheetViews>
  <sheetFormatPr defaultRowHeight="14.5" x14ac:dyDescent="0.35"/>
  <cols>
    <col min="2" max="2" width="20.26953125" bestFit="1" customWidth="1"/>
    <col min="3" max="3" width="26.453125" customWidth="1"/>
    <col min="4" max="4" width="31.1796875" bestFit="1" customWidth="1"/>
    <col min="5" max="5" width="28.54296875" bestFit="1" customWidth="1"/>
    <col min="6" max="6" width="30.453125" bestFit="1" customWidth="1"/>
    <col min="7" max="7" width="19" bestFit="1" customWidth="1"/>
    <col min="8" max="8" width="22.54296875" bestFit="1" customWidth="1"/>
    <col min="9" max="9" width="31.81640625" bestFit="1" customWidth="1"/>
    <col min="27" max="27" width="7.54296875" customWidth="1"/>
  </cols>
  <sheetData>
    <row r="1" spans="1:9" ht="23.25" customHeight="1" thickTop="1" x14ac:dyDescent="0.55000000000000004">
      <c r="A1" s="182" t="s">
        <v>1</v>
      </c>
      <c r="B1" s="183"/>
      <c r="C1" s="183"/>
      <c r="D1" s="183"/>
      <c r="E1" s="183"/>
      <c r="F1" s="183"/>
      <c r="G1" s="183"/>
      <c r="H1" s="183"/>
      <c r="I1" s="184"/>
    </row>
    <row r="2" spans="1:9" ht="120" customHeight="1" x14ac:dyDescent="0.35">
      <c r="A2" s="185" t="s">
        <v>0</v>
      </c>
      <c r="B2" s="188" t="s">
        <v>486</v>
      </c>
      <c r="C2" s="7" t="s">
        <v>487</v>
      </c>
      <c r="D2" s="7" t="s">
        <v>488</v>
      </c>
      <c r="E2" s="7" t="s">
        <v>489</v>
      </c>
      <c r="F2" s="7" t="s">
        <v>490</v>
      </c>
      <c r="G2" s="18" t="s">
        <v>491</v>
      </c>
      <c r="H2" s="18"/>
      <c r="I2" s="10" t="s">
        <v>492</v>
      </c>
    </row>
    <row r="3" spans="1:9" ht="120" customHeight="1" x14ac:dyDescent="0.35">
      <c r="A3" s="186"/>
      <c r="B3" s="188"/>
      <c r="C3" s="7" t="s">
        <v>493</v>
      </c>
      <c r="D3" s="7" t="s">
        <v>494</v>
      </c>
      <c r="E3" s="7" t="s">
        <v>495</v>
      </c>
      <c r="F3" s="7" t="s">
        <v>496</v>
      </c>
      <c r="G3" s="18" t="s">
        <v>497</v>
      </c>
      <c r="H3" s="18"/>
      <c r="I3" s="10" t="s">
        <v>498</v>
      </c>
    </row>
    <row r="4" spans="1:9" ht="120" customHeight="1" x14ac:dyDescent="0.35">
      <c r="A4" s="186"/>
      <c r="B4" s="188"/>
      <c r="C4" s="7" t="s">
        <v>499</v>
      </c>
      <c r="D4" s="7" t="s">
        <v>500</v>
      </c>
      <c r="E4" s="7" t="s">
        <v>501</v>
      </c>
      <c r="F4" s="7" t="s">
        <v>6</v>
      </c>
      <c r="G4" s="18" t="s">
        <v>7</v>
      </c>
      <c r="H4" s="18"/>
      <c r="I4" s="10" t="s">
        <v>502</v>
      </c>
    </row>
    <row r="5" spans="1:9" ht="120" customHeight="1" x14ac:dyDescent="0.35">
      <c r="A5" s="186"/>
      <c r="B5" s="188"/>
      <c r="C5" s="7" t="s">
        <v>3</v>
      </c>
      <c r="D5" s="7" t="s">
        <v>4</v>
      </c>
      <c r="E5" s="7" t="s">
        <v>5</v>
      </c>
      <c r="F5" s="7" t="s">
        <v>503</v>
      </c>
      <c r="G5" s="18" t="s">
        <v>504</v>
      </c>
      <c r="H5" s="18"/>
      <c r="I5" s="10" t="s">
        <v>8</v>
      </c>
    </row>
    <row r="6" spans="1:9" ht="120" customHeight="1" x14ac:dyDescent="0.35">
      <c r="A6" s="186"/>
      <c r="B6" s="188"/>
      <c r="C6" s="7" t="s">
        <v>505</v>
      </c>
      <c r="D6" s="7" t="s">
        <v>506</v>
      </c>
      <c r="E6" s="7" t="s">
        <v>507</v>
      </c>
      <c r="F6" s="7" t="s">
        <v>508</v>
      </c>
      <c r="G6" s="8" t="s">
        <v>509</v>
      </c>
      <c r="H6" s="7" t="s">
        <v>510</v>
      </c>
      <c r="I6" s="10" t="s">
        <v>511</v>
      </c>
    </row>
    <row r="7" spans="1:9" ht="120" customHeight="1" x14ac:dyDescent="0.35">
      <c r="A7" s="186"/>
      <c r="B7" s="6"/>
      <c r="C7" s="7" t="s">
        <v>512</v>
      </c>
      <c r="D7" s="7" t="s">
        <v>513</v>
      </c>
      <c r="E7" s="7" t="s">
        <v>514</v>
      </c>
      <c r="F7" s="7" t="s">
        <v>12</v>
      </c>
      <c r="G7" s="8" t="s">
        <v>515</v>
      </c>
      <c r="H7" s="7" t="s">
        <v>516</v>
      </c>
      <c r="I7" s="10" t="s">
        <v>517</v>
      </c>
    </row>
    <row r="8" spans="1:9" ht="120" customHeight="1" x14ac:dyDescent="0.35">
      <c r="A8" s="186"/>
      <c r="B8" s="6"/>
      <c r="C8" s="7" t="s">
        <v>9</v>
      </c>
      <c r="D8" s="7" t="s">
        <v>518</v>
      </c>
      <c r="E8" s="7" t="s">
        <v>519</v>
      </c>
      <c r="F8" s="7" t="s">
        <v>520</v>
      </c>
      <c r="G8" s="8" t="s">
        <v>13</v>
      </c>
      <c r="H8" s="7" t="s">
        <v>14</v>
      </c>
      <c r="I8" s="10" t="s">
        <v>15</v>
      </c>
    </row>
    <row r="9" spans="1:9" ht="120" customHeight="1" x14ac:dyDescent="0.35">
      <c r="A9" s="186"/>
      <c r="B9" s="6"/>
      <c r="C9" s="7" t="s">
        <v>521</v>
      </c>
      <c r="D9" s="7" t="s">
        <v>10</v>
      </c>
      <c r="E9" s="7" t="s">
        <v>11</v>
      </c>
      <c r="F9" s="7" t="s">
        <v>522</v>
      </c>
      <c r="G9" s="8" t="s">
        <v>523</v>
      </c>
      <c r="H9" s="7" t="s">
        <v>524</v>
      </c>
      <c r="I9" s="10" t="s">
        <v>525</v>
      </c>
    </row>
    <row r="10" spans="1:9" ht="120" customHeight="1" x14ac:dyDescent="0.35">
      <c r="A10" s="186"/>
      <c r="B10" s="9" t="s">
        <v>526</v>
      </c>
      <c r="C10" s="8" t="s">
        <v>527</v>
      </c>
      <c r="D10" s="8" t="s">
        <v>528</v>
      </c>
      <c r="E10" s="8" t="s">
        <v>529</v>
      </c>
      <c r="F10" s="8" t="s">
        <v>530</v>
      </c>
      <c r="G10" s="8" t="s">
        <v>531</v>
      </c>
      <c r="H10" s="8" t="s">
        <v>532</v>
      </c>
      <c r="I10" s="11" t="s">
        <v>533</v>
      </c>
    </row>
    <row r="11" spans="1:9" ht="120" customHeight="1" x14ac:dyDescent="0.35">
      <c r="A11" s="186"/>
      <c r="B11" s="9"/>
      <c r="C11" s="8" t="s">
        <v>534</v>
      </c>
      <c r="D11" s="8" t="s">
        <v>535</v>
      </c>
      <c r="E11" s="8" t="s">
        <v>536</v>
      </c>
      <c r="F11" s="8" t="s">
        <v>537</v>
      </c>
      <c r="G11" s="8" t="s">
        <v>538</v>
      </c>
      <c r="H11" s="8" t="s">
        <v>539</v>
      </c>
      <c r="I11" s="11" t="s">
        <v>540</v>
      </c>
    </row>
    <row r="12" spans="1:9" ht="120" customHeight="1" x14ac:dyDescent="0.35">
      <c r="A12" s="186"/>
      <c r="B12" s="9"/>
      <c r="C12" s="8" t="s">
        <v>541</v>
      </c>
      <c r="D12" s="8" t="s">
        <v>542</v>
      </c>
      <c r="E12" s="8" t="s">
        <v>543</v>
      </c>
      <c r="F12" s="8" t="s">
        <v>544</v>
      </c>
      <c r="G12" s="8" t="s">
        <v>21</v>
      </c>
      <c r="H12" s="8" t="s">
        <v>22</v>
      </c>
      <c r="I12" s="11" t="s">
        <v>545</v>
      </c>
    </row>
    <row r="13" spans="1:9" ht="120" customHeight="1" x14ac:dyDescent="0.35">
      <c r="A13" s="186"/>
      <c r="B13" s="9"/>
      <c r="C13" s="8" t="s">
        <v>17</v>
      </c>
      <c r="D13" s="8" t="s">
        <v>18</v>
      </c>
      <c r="E13" s="8" t="s">
        <v>19</v>
      </c>
      <c r="F13" s="8" t="s">
        <v>20</v>
      </c>
      <c r="G13" s="8" t="s">
        <v>546</v>
      </c>
      <c r="H13" s="8" t="s">
        <v>547</v>
      </c>
      <c r="I13" s="11" t="s">
        <v>23</v>
      </c>
    </row>
    <row r="14" spans="1:9" ht="120" customHeight="1" x14ac:dyDescent="0.35">
      <c r="A14" s="186"/>
      <c r="B14" s="9" t="s">
        <v>548</v>
      </c>
      <c r="C14" s="7" t="s">
        <v>549</v>
      </c>
      <c r="D14" s="7" t="s">
        <v>550</v>
      </c>
      <c r="E14" s="7" t="s">
        <v>551</v>
      </c>
      <c r="F14" s="7" t="s">
        <v>552</v>
      </c>
      <c r="G14" s="7" t="s">
        <v>553</v>
      </c>
      <c r="H14" s="7" t="s">
        <v>554</v>
      </c>
      <c r="I14" s="10" t="s">
        <v>555</v>
      </c>
    </row>
    <row r="15" spans="1:9" ht="120" customHeight="1" x14ac:dyDescent="0.35">
      <c r="A15" s="186"/>
      <c r="B15" s="9"/>
      <c r="C15" s="7" t="s">
        <v>25</v>
      </c>
      <c r="D15" s="7" t="s">
        <v>556</v>
      </c>
      <c r="E15" s="7" t="s">
        <v>557</v>
      </c>
      <c r="F15" s="7" t="s">
        <v>558</v>
      </c>
      <c r="G15" s="7" t="s">
        <v>559</v>
      </c>
      <c r="H15" s="7" t="s">
        <v>560</v>
      </c>
      <c r="I15" s="10" t="s">
        <v>561</v>
      </c>
    </row>
    <row r="16" spans="1:9" ht="120" customHeight="1" x14ac:dyDescent="0.35">
      <c r="A16" s="186"/>
      <c r="B16" s="9"/>
      <c r="C16" s="7" t="s">
        <v>562</v>
      </c>
      <c r="D16" s="7" t="s">
        <v>26</v>
      </c>
      <c r="E16" s="7" t="s">
        <v>27</v>
      </c>
      <c r="F16" s="7" t="s">
        <v>28</v>
      </c>
      <c r="G16" s="7" t="s">
        <v>29</v>
      </c>
      <c r="H16" s="7" t="s">
        <v>30</v>
      </c>
      <c r="I16" s="10" t="s">
        <v>31</v>
      </c>
    </row>
    <row r="17" spans="1:15" ht="120" customHeight="1" x14ac:dyDescent="0.35">
      <c r="A17" s="186"/>
      <c r="B17" s="9"/>
      <c r="C17" s="7" t="s">
        <v>563</v>
      </c>
      <c r="D17" s="7" t="s">
        <v>564</v>
      </c>
      <c r="E17" s="7" t="s">
        <v>565</v>
      </c>
      <c r="F17" s="7" t="s">
        <v>566</v>
      </c>
      <c r="G17" s="7" t="s">
        <v>567</v>
      </c>
      <c r="H17" s="7" t="s">
        <v>568</v>
      </c>
      <c r="I17" s="10" t="s">
        <v>569</v>
      </c>
    </row>
    <row r="18" spans="1:15" ht="120" customHeight="1" x14ac:dyDescent="0.35">
      <c r="A18" s="186"/>
      <c r="B18" s="9" t="s">
        <v>570</v>
      </c>
      <c r="C18" s="18" t="s">
        <v>571</v>
      </c>
      <c r="D18" s="18"/>
      <c r="E18" s="18" t="s">
        <v>572</v>
      </c>
      <c r="F18" s="18"/>
      <c r="G18" s="18" t="s">
        <v>573</v>
      </c>
      <c r="H18" s="18"/>
      <c r="I18" s="10" t="s">
        <v>574</v>
      </c>
      <c r="O18" s="8"/>
    </row>
    <row r="19" spans="1:15" ht="120" customHeight="1" x14ac:dyDescent="0.35">
      <c r="A19" s="186"/>
      <c r="B19" s="15"/>
      <c r="C19" s="18" t="s">
        <v>575</v>
      </c>
      <c r="D19" s="16"/>
      <c r="E19" s="18" t="s">
        <v>576</v>
      </c>
      <c r="F19" s="16"/>
      <c r="G19" s="18" t="s">
        <v>577</v>
      </c>
      <c r="H19" s="16"/>
      <c r="I19" s="10" t="s">
        <v>578</v>
      </c>
      <c r="O19" s="17"/>
    </row>
    <row r="20" spans="1:15" ht="120" customHeight="1" x14ac:dyDescent="0.35">
      <c r="A20" s="186"/>
      <c r="B20" s="15"/>
      <c r="C20" s="18" t="s">
        <v>33</v>
      </c>
      <c r="D20" s="16"/>
      <c r="E20" s="18" t="s">
        <v>34</v>
      </c>
      <c r="F20" s="16"/>
      <c r="G20" s="18" t="s">
        <v>579</v>
      </c>
      <c r="H20" s="16"/>
      <c r="I20" s="10" t="s">
        <v>36</v>
      </c>
      <c r="O20" s="17"/>
    </row>
    <row r="21" spans="1:15" ht="120" customHeight="1" x14ac:dyDescent="0.35">
      <c r="A21" s="186"/>
      <c r="B21" s="15"/>
      <c r="C21" s="18" t="s">
        <v>580</v>
      </c>
      <c r="D21" s="16"/>
      <c r="E21" s="18" t="s">
        <v>581</v>
      </c>
      <c r="F21" s="16"/>
      <c r="G21" s="18" t="s">
        <v>35</v>
      </c>
      <c r="H21" s="16"/>
      <c r="I21" s="10" t="s">
        <v>582</v>
      </c>
      <c r="O21" s="17"/>
    </row>
    <row r="22" spans="1:15" ht="120" customHeight="1" thickBot="1" x14ac:dyDescent="0.4">
      <c r="A22" s="187"/>
      <c r="B22" s="12" t="s">
        <v>583</v>
      </c>
      <c r="C22" s="13" t="s">
        <v>584</v>
      </c>
      <c r="D22" s="13" t="s">
        <v>585</v>
      </c>
      <c r="E22" s="13" t="s">
        <v>586</v>
      </c>
      <c r="F22" s="13" t="s">
        <v>587</v>
      </c>
      <c r="G22" s="13" t="s">
        <v>588</v>
      </c>
      <c r="H22" s="13" t="s">
        <v>589</v>
      </c>
      <c r="I22" s="14" t="s">
        <v>590</v>
      </c>
    </row>
    <row r="23" spans="1:15" ht="88" thickTop="1" thickBot="1" x14ac:dyDescent="0.4">
      <c r="C23" s="13" t="s">
        <v>591</v>
      </c>
      <c r="D23" s="13" t="s">
        <v>39</v>
      </c>
      <c r="E23" s="13" t="s">
        <v>592</v>
      </c>
      <c r="F23" s="13" t="s">
        <v>593</v>
      </c>
      <c r="G23" s="13" t="s">
        <v>594</v>
      </c>
      <c r="H23" s="13" t="s">
        <v>595</v>
      </c>
      <c r="I23" s="14" t="s">
        <v>596</v>
      </c>
    </row>
    <row r="24" spans="1:15" ht="88" thickTop="1" thickBot="1" x14ac:dyDescent="0.4">
      <c r="C24" s="13" t="s">
        <v>597</v>
      </c>
      <c r="D24" s="13" t="s">
        <v>598</v>
      </c>
      <c r="E24" s="13" t="s">
        <v>599</v>
      </c>
      <c r="F24" s="13" t="s">
        <v>41</v>
      </c>
      <c r="G24" s="13" t="s">
        <v>600</v>
      </c>
      <c r="H24" s="13" t="s">
        <v>43</v>
      </c>
      <c r="I24" s="14" t="s">
        <v>44</v>
      </c>
    </row>
    <row r="25" spans="1:15" ht="88" thickTop="1" thickBot="1" x14ac:dyDescent="0.4">
      <c r="C25" s="13" t="s">
        <v>38</v>
      </c>
      <c r="D25" s="13" t="s">
        <v>601</v>
      </c>
      <c r="E25" s="13" t="s">
        <v>40</v>
      </c>
      <c r="F25" s="13" t="s">
        <v>602</v>
      </c>
      <c r="G25" s="13" t="s">
        <v>42</v>
      </c>
      <c r="H25" s="13" t="s">
        <v>603</v>
      </c>
      <c r="I25" s="14" t="s">
        <v>604</v>
      </c>
    </row>
    <row r="26" spans="1:15" ht="15" thickTop="1" x14ac:dyDescent="0.35">
      <c r="B26" s="8"/>
    </row>
  </sheetData>
  <sheetProtection algorithmName="SHA-512" hashValue="w2nvcMYsOgZ0xOmV8B/NXybAqab+bHeEefCnui3OnlEAl2xZJGGU0MeYZGlYnwR9VS3bRMlxKDFNQSUxRq3yTA==" saltValue="XH6RZ7Mi29ABNNt6uLxl5g==" spinCount="100000" sheet="1" selectLockedCells="1" selectUnlockedCells="1"/>
  <customSheetViews>
    <customSheetView guid="{43B94AB2-A95E-4719-ABE7-23B9320ACD2E}" scale="70" state="hidden" topLeftCell="G1">
      <selection activeCell="M3" sqref="M3"/>
      <pageMargins left="0" right="0" top="0" bottom="0" header="0" footer="0"/>
      <pageSetup paperSize="9" orientation="portrait" r:id="rId1"/>
    </customSheetView>
  </customSheetViews>
  <mergeCells count="3">
    <mergeCell ref="A1:I1"/>
    <mergeCell ref="A2:A22"/>
    <mergeCell ref="B2:B6"/>
  </mergeCell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3F5D4-81B1-4776-8E64-16B9DA9F2551}">
  <sheetPr codeName="Sheet11"/>
  <dimension ref="A1:G50"/>
  <sheetViews>
    <sheetView topLeftCell="A36" zoomScale="66" zoomScaleNormal="66" workbookViewId="0">
      <selection activeCell="C39" sqref="C39"/>
    </sheetView>
  </sheetViews>
  <sheetFormatPr defaultRowHeight="14.5" x14ac:dyDescent="0.35"/>
  <cols>
    <col min="1" max="7" width="18.26953125" customWidth="1"/>
  </cols>
  <sheetData>
    <row r="1" spans="1:7" ht="117" customHeight="1" x14ac:dyDescent="0.35">
      <c r="A1" s="1" t="s">
        <v>605</v>
      </c>
      <c r="B1" s="2"/>
      <c r="C1" s="1" t="s">
        <v>606</v>
      </c>
      <c r="D1" s="1"/>
      <c r="E1" s="1" t="s">
        <v>607</v>
      </c>
      <c r="F1" s="1"/>
      <c r="G1" s="1"/>
    </row>
    <row r="2" spans="1:7" ht="105.75" customHeight="1" x14ac:dyDescent="0.35">
      <c r="A2" s="1" t="s">
        <v>608</v>
      </c>
      <c r="B2" s="2"/>
      <c r="C2" s="1" t="s">
        <v>118</v>
      </c>
      <c r="D2" s="1"/>
      <c r="E2" s="1" t="s">
        <v>119</v>
      </c>
      <c r="F2" s="1"/>
      <c r="G2" s="1"/>
    </row>
    <row r="3" spans="1:7" ht="87" x14ac:dyDescent="0.35">
      <c r="A3" s="1" t="s">
        <v>609</v>
      </c>
      <c r="B3" s="2"/>
      <c r="C3" s="1" t="s">
        <v>610</v>
      </c>
      <c r="D3" s="1"/>
      <c r="E3" s="1" t="s">
        <v>611</v>
      </c>
      <c r="F3" s="1"/>
      <c r="G3" s="1"/>
    </row>
    <row r="4" spans="1:7" ht="87" x14ac:dyDescent="0.35">
      <c r="A4" s="1" t="s">
        <v>117</v>
      </c>
      <c r="B4" s="2"/>
      <c r="C4" s="1" t="s">
        <v>612</v>
      </c>
      <c r="D4" s="1"/>
      <c r="E4" s="1" t="s">
        <v>613</v>
      </c>
      <c r="F4" s="1"/>
      <c r="G4" s="1"/>
    </row>
    <row r="5" spans="1:7" x14ac:dyDescent="0.35">
      <c r="A5" s="1"/>
      <c r="B5" s="2"/>
      <c r="C5" s="1"/>
      <c r="D5" s="1"/>
      <c r="E5" s="1"/>
      <c r="F5" s="1"/>
      <c r="G5" s="1"/>
    </row>
    <row r="7" spans="1:7" ht="72.5" x14ac:dyDescent="0.35">
      <c r="A7" s="2" t="s">
        <v>614</v>
      </c>
      <c r="B7" s="2"/>
      <c r="C7" s="2" t="s">
        <v>615</v>
      </c>
      <c r="D7" s="2"/>
      <c r="E7" s="2" t="s">
        <v>616</v>
      </c>
      <c r="F7" s="2"/>
      <c r="G7" s="2"/>
    </row>
    <row r="8" spans="1:7" ht="87" x14ac:dyDescent="0.35">
      <c r="A8" s="2" t="s">
        <v>617</v>
      </c>
      <c r="B8" s="2"/>
      <c r="C8" s="2" t="s">
        <v>618</v>
      </c>
      <c r="D8" s="2"/>
      <c r="E8" s="2" t="s">
        <v>619</v>
      </c>
      <c r="F8" s="2"/>
      <c r="G8" s="2"/>
    </row>
    <row r="9" spans="1:7" ht="87" x14ac:dyDescent="0.35">
      <c r="A9" s="2" t="s">
        <v>620</v>
      </c>
      <c r="B9" s="2"/>
      <c r="C9" s="2" t="s">
        <v>123</v>
      </c>
      <c r="D9" s="2"/>
      <c r="E9" s="2" t="s">
        <v>621</v>
      </c>
      <c r="F9" s="2"/>
      <c r="G9" s="2"/>
    </row>
    <row r="10" spans="1:7" ht="87" x14ac:dyDescent="0.35">
      <c r="A10" s="2" t="s">
        <v>122</v>
      </c>
      <c r="B10" s="2"/>
      <c r="C10" s="2" t="s">
        <v>622</v>
      </c>
      <c r="D10" s="2"/>
      <c r="E10" s="2" t="s">
        <v>124</v>
      </c>
      <c r="F10" s="2"/>
      <c r="G10" s="2"/>
    </row>
    <row r="11" spans="1:7" x14ac:dyDescent="0.35">
      <c r="A11" s="2"/>
      <c r="B11" s="2"/>
      <c r="C11" s="2"/>
      <c r="D11" s="2"/>
      <c r="E11" s="2"/>
      <c r="F11" s="2"/>
      <c r="G11" s="2"/>
    </row>
    <row r="12" spans="1:7" x14ac:dyDescent="0.35">
      <c r="A12" s="2"/>
      <c r="B12" s="2"/>
      <c r="C12" s="2"/>
      <c r="D12" s="2"/>
      <c r="E12" s="2"/>
      <c r="F12" s="2"/>
      <c r="G12" s="2"/>
    </row>
    <row r="14" spans="1:7" ht="58" customHeight="1" x14ac:dyDescent="0.35">
      <c r="A14" s="2" t="s">
        <v>623</v>
      </c>
      <c r="B14" s="1" t="s">
        <v>624</v>
      </c>
      <c r="C14" s="1" t="s">
        <v>625</v>
      </c>
      <c r="D14" s="1" t="s">
        <v>626</v>
      </c>
      <c r="E14" s="1" t="s">
        <v>627</v>
      </c>
      <c r="F14" s="1"/>
      <c r="G14" s="1"/>
    </row>
    <row r="15" spans="1:7" ht="72.650000000000006" customHeight="1" x14ac:dyDescent="0.35">
      <c r="A15" s="2" t="s">
        <v>628</v>
      </c>
      <c r="B15" s="1" t="s">
        <v>629</v>
      </c>
      <c r="C15" s="1" t="s">
        <v>630</v>
      </c>
      <c r="D15" s="1" t="s">
        <v>631</v>
      </c>
      <c r="E15" s="1" t="s">
        <v>130</v>
      </c>
      <c r="F15" s="1"/>
      <c r="G15" s="1"/>
    </row>
    <row r="16" spans="1:7" ht="72.650000000000006" customHeight="1" x14ac:dyDescent="0.35">
      <c r="A16" s="2" t="s">
        <v>632</v>
      </c>
      <c r="B16" s="1" t="s">
        <v>633</v>
      </c>
      <c r="C16" s="1" t="s">
        <v>128</v>
      </c>
      <c r="D16" s="1" t="s">
        <v>129</v>
      </c>
      <c r="E16" s="1" t="s">
        <v>634</v>
      </c>
      <c r="F16" s="1"/>
      <c r="G16" s="1"/>
    </row>
    <row r="17" spans="1:7" ht="72.650000000000006" customHeight="1" x14ac:dyDescent="0.35">
      <c r="A17" s="2" t="s">
        <v>126</v>
      </c>
      <c r="B17" s="1" t="s">
        <v>127</v>
      </c>
      <c r="C17" s="1" t="s">
        <v>635</v>
      </c>
      <c r="D17" s="1" t="s">
        <v>636</v>
      </c>
      <c r="E17" s="1" t="s">
        <v>637</v>
      </c>
      <c r="F17" s="1"/>
      <c r="G17" s="1"/>
    </row>
    <row r="18" spans="1:7" ht="72.650000000000006" customHeight="1" x14ac:dyDescent="0.35">
      <c r="A18" s="2"/>
      <c r="B18" s="1"/>
      <c r="C18" s="1"/>
      <c r="D18" s="1"/>
      <c r="E18" s="1"/>
      <c r="F18" s="1"/>
      <c r="G18" s="1"/>
    </row>
    <row r="20" spans="1:7" ht="88.5" customHeight="1" x14ac:dyDescent="0.35">
      <c r="A20" s="1" t="s">
        <v>638</v>
      </c>
      <c r="B20" s="1"/>
      <c r="C20" s="1"/>
      <c r="D20" s="25" t="s">
        <v>639</v>
      </c>
      <c r="E20" s="1"/>
      <c r="F20" s="25" t="s">
        <v>134</v>
      </c>
      <c r="G20" s="1"/>
    </row>
    <row r="21" spans="1:7" ht="88.5" customHeight="1" x14ac:dyDescent="0.35">
      <c r="A21" s="1" t="s">
        <v>640</v>
      </c>
      <c r="B21" s="1"/>
      <c r="C21" s="1"/>
      <c r="D21" s="1" t="s">
        <v>133</v>
      </c>
      <c r="E21" s="1"/>
      <c r="F21" s="1" t="s">
        <v>641</v>
      </c>
    </row>
    <row r="22" spans="1:7" ht="88.5" customHeight="1" x14ac:dyDescent="0.35">
      <c r="A22" s="1" t="s">
        <v>132</v>
      </c>
      <c r="B22" s="1"/>
      <c r="C22" s="1"/>
      <c r="D22" s="25" t="s">
        <v>642</v>
      </c>
      <c r="E22" s="1"/>
      <c r="F22" s="25" t="s">
        <v>643</v>
      </c>
    </row>
    <row r="23" spans="1:7" ht="88.5" customHeight="1" x14ac:dyDescent="0.35">
      <c r="A23" s="1" t="s">
        <v>644</v>
      </c>
      <c r="B23" s="1"/>
      <c r="C23" s="1"/>
      <c r="D23" s="1" t="s">
        <v>645</v>
      </c>
      <c r="E23" s="1"/>
      <c r="F23" s="1" t="s">
        <v>646</v>
      </c>
    </row>
    <row r="24" spans="1:7" ht="88.5" customHeight="1" x14ac:dyDescent="0.35">
      <c r="A24" s="1"/>
      <c r="B24" s="1"/>
      <c r="C24" s="1"/>
      <c r="D24" s="1"/>
      <c r="E24" s="1"/>
      <c r="F24" s="1"/>
    </row>
    <row r="25" spans="1:7" ht="88.5" customHeight="1" x14ac:dyDescent="0.35"/>
    <row r="26" spans="1:7" ht="88.5" customHeight="1" x14ac:dyDescent="0.35">
      <c r="A26" s="26" t="s">
        <v>647</v>
      </c>
      <c r="B26" s="1" t="s">
        <v>648</v>
      </c>
      <c r="C26" s="1" t="s">
        <v>649</v>
      </c>
      <c r="D26" s="26" t="s">
        <v>650</v>
      </c>
      <c r="E26" s="1" t="s">
        <v>651</v>
      </c>
      <c r="F26" s="1"/>
      <c r="G26" s="27" t="s">
        <v>652</v>
      </c>
    </row>
    <row r="27" spans="1:7" ht="72.650000000000006" customHeight="1" x14ac:dyDescent="0.35">
      <c r="A27" s="1" t="s">
        <v>653</v>
      </c>
      <c r="B27" s="1" t="s">
        <v>654</v>
      </c>
      <c r="C27" s="1" t="s">
        <v>655</v>
      </c>
      <c r="D27" s="26" t="s">
        <v>656</v>
      </c>
      <c r="E27" s="1" t="s">
        <v>657</v>
      </c>
      <c r="F27" s="1"/>
      <c r="G27" s="2" t="s">
        <v>141</v>
      </c>
    </row>
    <row r="28" spans="1:7" ht="72.650000000000006" customHeight="1" x14ac:dyDescent="0.35">
      <c r="A28" s="26" t="s">
        <v>658</v>
      </c>
      <c r="B28" s="1" t="s">
        <v>137</v>
      </c>
      <c r="C28" s="1" t="s">
        <v>138</v>
      </c>
      <c r="D28" s="26" t="s">
        <v>139</v>
      </c>
      <c r="E28" s="1" t="s">
        <v>140</v>
      </c>
      <c r="F28" s="1"/>
      <c r="G28" s="27" t="s">
        <v>659</v>
      </c>
    </row>
    <row r="29" spans="1:7" ht="72.650000000000006" customHeight="1" x14ac:dyDescent="0.35">
      <c r="A29" s="1" t="s">
        <v>136</v>
      </c>
      <c r="B29" s="1" t="s">
        <v>660</v>
      </c>
      <c r="C29" s="1" t="s">
        <v>661</v>
      </c>
      <c r="D29" s="1" t="s">
        <v>662</v>
      </c>
      <c r="E29" s="1" t="s">
        <v>663</v>
      </c>
      <c r="F29" s="1"/>
      <c r="G29" s="2" t="s">
        <v>664</v>
      </c>
    </row>
    <row r="30" spans="1:7" ht="72.650000000000006" customHeight="1" x14ac:dyDescent="0.35">
      <c r="A30" s="1"/>
      <c r="B30" s="1"/>
      <c r="C30" s="1"/>
      <c r="D30" s="1"/>
      <c r="E30" s="1"/>
      <c r="F30" s="1"/>
      <c r="G30" s="2"/>
    </row>
    <row r="32" spans="1:7" ht="72.650000000000006" customHeight="1" x14ac:dyDescent="0.35">
      <c r="A32" s="1" t="s">
        <v>665</v>
      </c>
      <c r="B32" s="1"/>
      <c r="C32" s="2"/>
      <c r="D32" s="1" t="s">
        <v>666</v>
      </c>
      <c r="E32" s="1"/>
      <c r="F32" s="1"/>
      <c r="G32" s="1"/>
    </row>
    <row r="33" spans="1:7" ht="72.650000000000006" customHeight="1" x14ac:dyDescent="0.35">
      <c r="A33" s="1" t="s">
        <v>667</v>
      </c>
      <c r="B33" s="1"/>
      <c r="C33" s="2"/>
      <c r="D33" s="1" t="s">
        <v>144</v>
      </c>
      <c r="E33" s="1"/>
      <c r="F33" s="1"/>
      <c r="G33" s="1"/>
    </row>
    <row r="34" spans="1:7" ht="116" x14ac:dyDescent="0.35">
      <c r="A34" s="1" t="s">
        <v>143</v>
      </c>
      <c r="B34" s="1"/>
      <c r="C34" s="2"/>
      <c r="D34" s="1" t="s">
        <v>668</v>
      </c>
      <c r="E34" s="1"/>
      <c r="F34" s="1"/>
      <c r="G34" s="1"/>
    </row>
    <row r="35" spans="1:7" ht="116" x14ac:dyDescent="0.35">
      <c r="A35" s="1" t="s">
        <v>669</v>
      </c>
      <c r="B35" s="1"/>
      <c r="C35" s="2"/>
      <c r="D35" s="1" t="s">
        <v>670</v>
      </c>
      <c r="E35" s="1"/>
      <c r="F35" s="1"/>
      <c r="G35" s="1"/>
    </row>
    <row r="36" spans="1:7" x14ac:dyDescent="0.35">
      <c r="A36" s="1"/>
      <c r="B36" s="1"/>
      <c r="C36" s="2"/>
      <c r="D36" s="1"/>
      <c r="E36" s="1"/>
      <c r="F36" s="1"/>
      <c r="G36" s="1"/>
    </row>
    <row r="38" spans="1:7" ht="43.5" customHeight="1" x14ac:dyDescent="0.35">
      <c r="A38" s="2" t="s">
        <v>671</v>
      </c>
      <c r="B38" s="2" t="s">
        <v>672</v>
      </c>
      <c r="C38" s="2" t="s">
        <v>673</v>
      </c>
      <c r="D38" s="28" t="s">
        <v>674</v>
      </c>
      <c r="E38" s="28" t="s">
        <v>675</v>
      </c>
      <c r="F38" s="2" t="s">
        <v>676</v>
      </c>
      <c r="G38" s="2" t="s">
        <v>677</v>
      </c>
    </row>
    <row r="39" spans="1:7" ht="43.5" customHeight="1" x14ac:dyDescent="0.35">
      <c r="A39" s="2" t="s">
        <v>678</v>
      </c>
      <c r="B39" s="1" t="s">
        <v>679</v>
      </c>
      <c r="C39" s="2" t="s">
        <v>778</v>
      </c>
      <c r="D39" s="2" t="s">
        <v>148</v>
      </c>
      <c r="E39" s="1" t="s">
        <v>149</v>
      </c>
      <c r="F39" s="2" t="s">
        <v>150</v>
      </c>
      <c r="G39" s="2" t="s">
        <v>151</v>
      </c>
    </row>
    <row r="40" spans="1:7" ht="116" customHeight="1" x14ac:dyDescent="0.35">
      <c r="A40" s="2" t="s">
        <v>680</v>
      </c>
      <c r="B40" s="2" t="s">
        <v>147</v>
      </c>
      <c r="C40" s="2" t="s">
        <v>780</v>
      </c>
      <c r="D40" s="28" t="s">
        <v>681</v>
      </c>
      <c r="E40" s="28" t="s">
        <v>682</v>
      </c>
      <c r="F40" s="2" t="s">
        <v>683</v>
      </c>
      <c r="G40" s="2" t="s">
        <v>684</v>
      </c>
    </row>
    <row r="41" spans="1:7" ht="101.5" x14ac:dyDescent="0.35">
      <c r="A41" s="2" t="s">
        <v>146</v>
      </c>
      <c r="B41" s="1" t="s">
        <v>685</v>
      </c>
      <c r="C41" s="2" t="s">
        <v>779</v>
      </c>
      <c r="D41" s="2" t="s">
        <v>686</v>
      </c>
      <c r="E41" s="1" t="s">
        <v>687</v>
      </c>
      <c r="F41" s="2" t="s">
        <v>688</v>
      </c>
      <c r="G41" s="2" t="s">
        <v>689</v>
      </c>
    </row>
    <row r="42" spans="1:7" x14ac:dyDescent="0.35">
      <c r="A42" s="2"/>
      <c r="B42" s="1"/>
      <c r="D42" s="2"/>
      <c r="E42" s="1"/>
      <c r="G42" s="2"/>
    </row>
    <row r="43" spans="1:7" ht="72.5" x14ac:dyDescent="0.35">
      <c r="A43" s="1" t="s">
        <v>690</v>
      </c>
      <c r="C43" s="1" t="s">
        <v>691</v>
      </c>
    </row>
    <row r="44" spans="1:7" ht="87" x14ac:dyDescent="0.35">
      <c r="A44" s="1" t="s">
        <v>692</v>
      </c>
      <c r="C44" s="1" t="s">
        <v>154</v>
      </c>
    </row>
    <row r="45" spans="1:7" ht="87" x14ac:dyDescent="0.35">
      <c r="A45" s="1" t="s">
        <v>153</v>
      </c>
      <c r="C45" s="1" t="s">
        <v>693</v>
      </c>
    </row>
    <row r="46" spans="1:7" ht="87" x14ac:dyDescent="0.35">
      <c r="A46" s="1" t="s">
        <v>694</v>
      </c>
      <c r="C46" s="1" t="s">
        <v>695</v>
      </c>
    </row>
    <row r="47" spans="1:7" ht="101.5" x14ac:dyDescent="0.35">
      <c r="A47" s="1" t="s">
        <v>696</v>
      </c>
      <c r="D47" s="1" t="s">
        <v>697</v>
      </c>
      <c r="F47" s="2" t="s">
        <v>698</v>
      </c>
      <c r="G47" s="1"/>
    </row>
    <row r="48" spans="1:7" ht="101.5" x14ac:dyDescent="0.35">
      <c r="A48" s="1" t="s">
        <v>699</v>
      </c>
      <c r="D48" s="1" t="s">
        <v>157</v>
      </c>
      <c r="E48" s="29" t="s">
        <v>700</v>
      </c>
      <c r="F48" s="2" t="s">
        <v>158</v>
      </c>
    </row>
    <row r="49" spans="1:6" ht="116" x14ac:dyDescent="0.35">
      <c r="A49" s="1" t="s">
        <v>156</v>
      </c>
      <c r="D49" s="1" t="s">
        <v>701</v>
      </c>
      <c r="F49" s="2" t="s">
        <v>702</v>
      </c>
    </row>
    <row r="50" spans="1:6" ht="116" x14ac:dyDescent="0.35">
      <c r="A50" s="1" t="s">
        <v>703</v>
      </c>
      <c r="D50" s="1" t="s">
        <v>704</v>
      </c>
      <c r="F50" s="2" t="s">
        <v>705</v>
      </c>
    </row>
  </sheetData>
  <sheetProtection algorithmName="SHA-512" hashValue="qRxeBeMSc8CmgcDcjLEFXULcHAhJFCy/DdG27YQn2GowoX9iPzbVJGkhIS4c3TgAL1IVO48COV9/b/aRR03B9Q==" saltValue="0WiS0CJWzuffs7s6dFML/Q==" spinCount="100000" sheet="1" selectLockedCells="1" selectUnlockedCells="1"/>
  <customSheetViews>
    <customSheetView guid="{43B94AB2-A95E-4719-ABE7-23B9320ACD2E}" scale="66" state="hidden" topLeftCell="A35">
      <selection activeCell="G7" sqref="G7"/>
      <pageMargins left="0" right="0" top="0" bottom="0" header="0" footer="0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C0B20-261B-4B26-89AC-FB1E0A9B7CE3}">
  <sheetPr codeName="Sheet12"/>
  <dimension ref="A1:G49"/>
  <sheetViews>
    <sheetView zoomScale="75" zoomScaleNormal="100" workbookViewId="0">
      <selection activeCell="G32" sqref="G32"/>
    </sheetView>
  </sheetViews>
  <sheetFormatPr defaultRowHeight="14.5" x14ac:dyDescent="0.35"/>
  <cols>
    <col min="1" max="7" width="18.26953125" customWidth="1"/>
  </cols>
  <sheetData>
    <row r="1" spans="1:7" ht="117" customHeight="1" x14ac:dyDescent="0.35">
      <c r="A1" s="1" t="s">
        <v>706</v>
      </c>
      <c r="B1" s="2"/>
      <c r="C1" s="1"/>
      <c r="D1" s="1"/>
      <c r="E1" s="1" t="s">
        <v>162</v>
      </c>
      <c r="F1" s="1"/>
      <c r="G1" s="1"/>
    </row>
    <row r="2" spans="1:7" ht="105.75" customHeight="1" x14ac:dyDescent="0.35">
      <c r="A2" s="1" t="s">
        <v>707</v>
      </c>
      <c r="B2" s="2"/>
      <c r="C2" s="1"/>
      <c r="D2" s="1"/>
      <c r="E2" s="1" t="s">
        <v>708</v>
      </c>
      <c r="F2" s="1"/>
      <c r="G2" s="1"/>
    </row>
    <row r="3" spans="1:7" ht="130.5" x14ac:dyDescent="0.35">
      <c r="A3" s="1" t="s">
        <v>161</v>
      </c>
      <c r="B3" s="2"/>
      <c r="C3" s="1"/>
      <c r="D3" s="1"/>
      <c r="E3" s="1" t="s">
        <v>709</v>
      </c>
      <c r="F3" s="1"/>
      <c r="G3" s="1"/>
    </row>
    <row r="4" spans="1:7" ht="130.5" x14ac:dyDescent="0.35">
      <c r="A4" s="1" t="s">
        <v>710</v>
      </c>
      <c r="B4" s="2"/>
      <c r="C4" s="1"/>
      <c r="D4" s="1"/>
      <c r="E4" s="1" t="s">
        <v>711</v>
      </c>
      <c r="F4" s="1"/>
      <c r="G4" s="1"/>
    </row>
    <row r="5" spans="1:7" x14ac:dyDescent="0.35">
      <c r="A5" s="1"/>
      <c r="B5" s="2"/>
      <c r="C5" s="1"/>
      <c r="D5" s="1"/>
      <c r="E5" s="1"/>
      <c r="F5" s="1"/>
      <c r="G5" s="1"/>
    </row>
    <row r="6" spans="1:7" x14ac:dyDescent="0.35">
      <c r="E6" s="30"/>
    </row>
    <row r="7" spans="1:7" ht="130.5" x14ac:dyDescent="0.35">
      <c r="A7" s="2" t="s">
        <v>712</v>
      </c>
      <c r="B7" s="2"/>
      <c r="C7" s="2" t="s">
        <v>713</v>
      </c>
      <c r="D7" s="2"/>
      <c r="E7" s="2" t="s">
        <v>714</v>
      </c>
      <c r="F7" s="2" t="s">
        <v>715</v>
      </c>
      <c r="G7" s="2"/>
    </row>
    <row r="8" spans="1:7" ht="145" x14ac:dyDescent="0.35">
      <c r="A8" s="2" t="s">
        <v>716</v>
      </c>
      <c r="B8" s="2"/>
      <c r="C8" s="2" t="s">
        <v>717</v>
      </c>
      <c r="D8" s="2"/>
      <c r="E8" s="2" t="s">
        <v>718</v>
      </c>
      <c r="F8" s="2" t="s">
        <v>167</v>
      </c>
      <c r="G8" s="2"/>
    </row>
    <row r="9" spans="1:7" ht="145" x14ac:dyDescent="0.35">
      <c r="A9" s="2" t="s">
        <v>164</v>
      </c>
      <c r="B9" s="2"/>
      <c r="C9" s="2" t="s">
        <v>165</v>
      </c>
      <c r="D9" s="2"/>
      <c r="E9" s="2" t="s">
        <v>166</v>
      </c>
      <c r="F9" s="2" t="s">
        <v>719</v>
      </c>
      <c r="G9" s="2"/>
    </row>
    <row r="10" spans="1:7" ht="145" x14ac:dyDescent="0.35">
      <c r="A10" s="2" t="s">
        <v>720</v>
      </c>
      <c r="B10" s="2"/>
      <c r="C10" s="2" t="s">
        <v>721</v>
      </c>
      <c r="D10" s="2"/>
      <c r="E10" s="2" t="s">
        <v>722</v>
      </c>
      <c r="F10" s="2" t="s">
        <v>723</v>
      </c>
      <c r="G10" s="2"/>
    </row>
    <row r="11" spans="1:7" x14ac:dyDescent="0.35">
      <c r="A11" s="2"/>
      <c r="B11" s="2"/>
      <c r="C11" s="2"/>
      <c r="D11" s="2"/>
      <c r="E11" s="2"/>
      <c r="F11" s="2"/>
      <c r="G11" s="2"/>
    </row>
    <row r="12" spans="1:7" x14ac:dyDescent="0.35">
      <c r="A12" s="2"/>
      <c r="B12" s="2"/>
      <c r="C12" s="2"/>
      <c r="D12" s="2"/>
      <c r="E12" s="2"/>
      <c r="F12" s="2"/>
      <c r="G12" s="2"/>
    </row>
    <row r="14" spans="1:7" ht="58" customHeight="1" x14ac:dyDescent="0.35">
      <c r="A14" s="2" t="s">
        <v>724</v>
      </c>
      <c r="B14" s="1" t="s">
        <v>725</v>
      </c>
      <c r="C14" s="1" t="s">
        <v>726</v>
      </c>
      <c r="D14" s="1"/>
      <c r="E14" s="1"/>
      <c r="F14" s="1"/>
      <c r="G14" s="1"/>
    </row>
    <row r="15" spans="1:7" ht="72.650000000000006" customHeight="1" x14ac:dyDescent="0.35">
      <c r="A15" s="2" t="s">
        <v>727</v>
      </c>
      <c r="B15" s="1" t="s">
        <v>171</v>
      </c>
      <c r="C15" s="1" t="s">
        <v>172</v>
      </c>
      <c r="D15" s="1"/>
      <c r="E15" s="1"/>
      <c r="F15" s="1"/>
      <c r="G15" s="1"/>
    </row>
    <row r="16" spans="1:7" ht="72.650000000000006" customHeight="1" x14ac:dyDescent="0.35">
      <c r="A16" s="2" t="s">
        <v>170</v>
      </c>
      <c r="B16" s="1" t="s">
        <v>728</v>
      </c>
      <c r="C16" s="1" t="s">
        <v>729</v>
      </c>
      <c r="D16" s="1"/>
      <c r="E16" s="1"/>
      <c r="F16" s="1"/>
      <c r="G16" s="1"/>
    </row>
    <row r="17" spans="1:7" ht="72.650000000000006" customHeight="1" x14ac:dyDescent="0.35">
      <c r="A17" s="2" t="s">
        <v>730</v>
      </c>
      <c r="B17" s="1" t="s">
        <v>731</v>
      </c>
      <c r="C17" s="1" t="s">
        <v>732</v>
      </c>
      <c r="D17" s="1"/>
      <c r="E17" s="1"/>
      <c r="F17" s="1"/>
      <c r="G17" s="1"/>
    </row>
    <row r="18" spans="1:7" ht="72.650000000000006" customHeight="1" x14ac:dyDescent="0.35">
      <c r="A18" s="2"/>
      <c r="B18" s="1"/>
      <c r="C18" s="1"/>
      <c r="D18" s="1"/>
      <c r="E18" s="1"/>
      <c r="F18" s="1"/>
      <c r="G18" s="1"/>
    </row>
    <row r="20" spans="1:7" ht="88.5" customHeight="1" x14ac:dyDescent="0.35">
      <c r="A20" s="1" t="s">
        <v>733</v>
      </c>
      <c r="B20" s="1"/>
      <c r="C20" s="1"/>
      <c r="D20" s="25" t="s">
        <v>734</v>
      </c>
      <c r="E20" s="1"/>
      <c r="F20" s="25" t="s">
        <v>735</v>
      </c>
      <c r="G20" s="1"/>
    </row>
    <row r="21" spans="1:7" ht="88.5" customHeight="1" x14ac:dyDescent="0.35">
      <c r="A21" s="1" t="s">
        <v>736</v>
      </c>
      <c r="B21" s="1"/>
      <c r="C21" s="1"/>
      <c r="D21" s="1" t="s">
        <v>737</v>
      </c>
      <c r="E21" s="1"/>
      <c r="F21" s="1" t="s">
        <v>176</v>
      </c>
    </row>
    <row r="22" spans="1:7" ht="88.5" customHeight="1" x14ac:dyDescent="0.35">
      <c r="A22" s="1" t="s">
        <v>738</v>
      </c>
      <c r="B22" s="1"/>
      <c r="C22" s="1"/>
      <c r="D22" s="25" t="s">
        <v>175</v>
      </c>
      <c r="E22" s="1"/>
      <c r="F22" s="25" t="s">
        <v>739</v>
      </c>
    </row>
    <row r="23" spans="1:7" ht="88.5" customHeight="1" x14ac:dyDescent="0.35">
      <c r="A23" s="1" t="s">
        <v>174</v>
      </c>
      <c r="B23" s="1"/>
      <c r="C23" s="1"/>
      <c r="D23" s="1" t="s">
        <v>740</v>
      </c>
      <c r="E23" s="1"/>
      <c r="F23" s="1" t="s">
        <v>741</v>
      </c>
    </row>
    <row r="24" spans="1:7" ht="88.5" customHeight="1" x14ac:dyDescent="0.35">
      <c r="A24" s="1"/>
      <c r="B24" s="1"/>
      <c r="C24" s="1"/>
      <c r="D24" s="1"/>
      <c r="E24" s="1"/>
      <c r="F24" s="1"/>
    </row>
    <row r="25" spans="1:7" ht="88.5" customHeight="1" x14ac:dyDescent="0.35"/>
    <row r="26" spans="1:7" ht="88.5" customHeight="1" x14ac:dyDescent="0.35">
      <c r="A26" s="26" t="s">
        <v>742</v>
      </c>
      <c r="B26" s="1" t="s">
        <v>743</v>
      </c>
      <c r="C26" s="1"/>
      <c r="D26" s="26"/>
      <c r="E26" s="1"/>
      <c r="F26" s="1"/>
      <c r="G26" s="27"/>
    </row>
    <row r="27" spans="1:7" ht="72.650000000000006" customHeight="1" x14ac:dyDescent="0.35">
      <c r="A27" s="1" t="s">
        <v>744</v>
      </c>
      <c r="B27" s="1" t="s">
        <v>180</v>
      </c>
      <c r="C27" s="1"/>
      <c r="D27" s="26"/>
      <c r="E27" s="1"/>
      <c r="F27" s="1"/>
      <c r="G27" s="2"/>
    </row>
    <row r="28" spans="1:7" ht="72.650000000000006" customHeight="1" x14ac:dyDescent="0.35">
      <c r="A28" s="26" t="s">
        <v>179</v>
      </c>
      <c r="B28" s="1" t="s">
        <v>745</v>
      </c>
      <c r="C28" s="1"/>
      <c r="D28" s="1"/>
      <c r="E28" s="1"/>
      <c r="F28" s="1"/>
      <c r="G28" s="2"/>
    </row>
    <row r="29" spans="1:7" ht="72.650000000000006" customHeight="1" x14ac:dyDescent="0.35">
      <c r="A29" s="1" t="s">
        <v>746</v>
      </c>
      <c r="B29" s="1" t="s">
        <v>747</v>
      </c>
      <c r="C29" s="1"/>
      <c r="D29" s="1"/>
      <c r="E29" s="1"/>
      <c r="F29" s="1"/>
      <c r="G29" s="2"/>
    </row>
    <row r="30" spans="1:7" ht="72.650000000000006" customHeight="1" x14ac:dyDescent="0.35">
      <c r="A30" s="1"/>
      <c r="B30" s="1"/>
      <c r="C30" s="1"/>
      <c r="D30" s="1"/>
      <c r="E30" s="1"/>
      <c r="F30" s="1"/>
      <c r="G30" s="2"/>
    </row>
    <row r="32" spans="1:7" ht="72.650000000000006" customHeight="1" x14ac:dyDescent="0.35">
      <c r="A32" s="1" t="s">
        <v>748</v>
      </c>
      <c r="B32" s="1" t="s">
        <v>749</v>
      </c>
      <c r="C32" s="2" t="s">
        <v>750</v>
      </c>
      <c r="D32" s="1" t="s">
        <v>751</v>
      </c>
      <c r="E32" s="1"/>
      <c r="F32" s="1"/>
      <c r="G32" s="1"/>
    </row>
    <row r="33" spans="1:7" ht="72.650000000000006" customHeight="1" x14ac:dyDescent="0.35">
      <c r="A33" s="1" t="s">
        <v>752</v>
      </c>
      <c r="B33" s="1" t="s">
        <v>183</v>
      </c>
      <c r="C33" s="2" t="s">
        <v>184</v>
      </c>
      <c r="D33" s="1" t="s">
        <v>185</v>
      </c>
      <c r="E33" s="1"/>
      <c r="F33" s="1"/>
      <c r="G33" s="1"/>
    </row>
    <row r="34" spans="1:7" ht="130.5" x14ac:dyDescent="0.35">
      <c r="A34" s="1" t="s">
        <v>182</v>
      </c>
      <c r="B34" s="1" t="s">
        <v>753</v>
      </c>
      <c r="C34" s="2" t="s">
        <v>754</v>
      </c>
      <c r="D34" s="1" t="s">
        <v>755</v>
      </c>
      <c r="E34" s="1"/>
      <c r="F34" s="1"/>
      <c r="G34" s="1"/>
    </row>
    <row r="35" spans="1:7" ht="130.5" x14ac:dyDescent="0.35">
      <c r="A35" s="1" t="s">
        <v>756</v>
      </c>
      <c r="B35" s="1" t="s">
        <v>757</v>
      </c>
      <c r="C35" s="2" t="s">
        <v>758</v>
      </c>
      <c r="D35" s="1" t="s">
        <v>759</v>
      </c>
      <c r="E35" s="1"/>
      <c r="F35" s="1"/>
      <c r="G35" s="1"/>
    </row>
    <row r="36" spans="1:7" x14ac:dyDescent="0.35">
      <c r="A36" s="1"/>
      <c r="B36" s="1"/>
      <c r="C36" s="2"/>
      <c r="D36" s="1"/>
      <c r="E36" s="1"/>
      <c r="F36" s="1"/>
      <c r="G36" s="1"/>
    </row>
    <row r="38" spans="1:7" ht="82.5" customHeight="1" x14ac:dyDescent="0.35">
      <c r="A38" s="2" t="s">
        <v>760</v>
      </c>
      <c r="B38" s="2" t="s">
        <v>761</v>
      </c>
      <c r="C38" s="2" t="s">
        <v>762</v>
      </c>
      <c r="D38" s="28" t="s">
        <v>763</v>
      </c>
      <c r="E38" s="28" t="s">
        <v>192</v>
      </c>
      <c r="F38" s="2" t="s">
        <v>193</v>
      </c>
      <c r="G38" s="2"/>
    </row>
    <row r="39" spans="1:7" ht="119.5" customHeight="1" x14ac:dyDescent="0.35">
      <c r="A39" s="2" t="s">
        <v>764</v>
      </c>
      <c r="B39" s="1" t="s">
        <v>765</v>
      </c>
      <c r="C39" s="2" t="s">
        <v>766</v>
      </c>
      <c r="D39" s="2" t="s">
        <v>191</v>
      </c>
      <c r="E39" s="1" t="s">
        <v>767</v>
      </c>
      <c r="F39" s="2" t="s">
        <v>768</v>
      </c>
      <c r="G39" s="2"/>
    </row>
    <row r="40" spans="1:7" ht="148" customHeight="1" x14ac:dyDescent="0.35">
      <c r="A40" s="2" t="s">
        <v>769</v>
      </c>
      <c r="B40" s="2" t="s">
        <v>189</v>
      </c>
      <c r="C40" s="2" t="s">
        <v>190</v>
      </c>
      <c r="D40" s="28" t="s">
        <v>770</v>
      </c>
      <c r="E40" s="28" t="s">
        <v>771</v>
      </c>
      <c r="F40" s="2" t="s">
        <v>772</v>
      </c>
      <c r="G40" s="2"/>
    </row>
    <row r="41" spans="1:7" ht="130.5" x14ac:dyDescent="0.35">
      <c r="A41" s="2" t="s">
        <v>188</v>
      </c>
      <c r="B41" s="1" t="s">
        <v>773</v>
      </c>
      <c r="C41" s="2" t="s">
        <v>774</v>
      </c>
      <c r="D41" s="2" t="s">
        <v>775</v>
      </c>
      <c r="E41" s="1" t="s">
        <v>776</v>
      </c>
      <c r="F41" s="2" t="s">
        <v>777</v>
      </c>
      <c r="G41" s="2"/>
    </row>
    <row r="42" spans="1:7" x14ac:dyDescent="0.35">
      <c r="A42" s="2"/>
      <c r="B42" s="1"/>
      <c r="D42" s="2"/>
      <c r="E42" s="1"/>
      <c r="G42" s="2"/>
    </row>
    <row r="43" spans="1:7" x14ac:dyDescent="0.35">
      <c r="A43" s="1"/>
      <c r="C43" s="1"/>
    </row>
    <row r="44" spans="1:7" x14ac:dyDescent="0.35">
      <c r="A44" s="1"/>
      <c r="C44" s="1"/>
    </row>
    <row r="45" spans="1:7" x14ac:dyDescent="0.35">
      <c r="A45" s="1"/>
      <c r="C45" s="1"/>
    </row>
    <row r="47" spans="1:7" x14ac:dyDescent="0.35">
      <c r="A47" s="1"/>
      <c r="D47" s="1"/>
      <c r="F47" s="2"/>
      <c r="G47" s="1"/>
    </row>
    <row r="48" spans="1:7" x14ac:dyDescent="0.35">
      <c r="A48" s="1"/>
      <c r="D48" s="1"/>
      <c r="E48" s="29"/>
      <c r="F48" s="2"/>
    </row>
    <row r="49" spans="1:6" x14ac:dyDescent="0.35">
      <c r="A49" s="1"/>
      <c r="D49" s="1"/>
      <c r="F49" s="2"/>
    </row>
  </sheetData>
  <sheetProtection algorithmName="SHA-512" hashValue="BIQZ4XBWdbA5bi8q9rssjhawpiTiF3sEAaAl0fhUiIBKWRI0CFRKkXAwhazSl1nRLKnr/XkyEjevgXCrjdfBLg==" saltValue="hgPBUgPZ7u+V3l3CCm9/5A==" spinCount="100000" sheet="1" selectLockedCells="1" selectUnlockedCells="1"/>
  <customSheetViews>
    <customSheetView guid="{43B94AB2-A95E-4719-ABE7-23B9320ACD2E}" scale="46" state="hidden" topLeftCell="A32">
      <selection activeCell="G38" sqref="G38:G40"/>
      <pageMargins left="0" right="0" top="0" bottom="0" header="0" footer="0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00371-7E88-4DB8-90FF-6A777A0C9ACF}">
  <sheetPr codeName="Sheet2">
    <tabColor rgb="FFFF0000"/>
    <pageSetUpPr fitToPage="1"/>
  </sheetPr>
  <dimension ref="A1:M16"/>
  <sheetViews>
    <sheetView topLeftCell="A5" zoomScale="80" zoomScaleNormal="80" workbookViewId="0">
      <selection activeCell="C8" sqref="C8"/>
    </sheetView>
  </sheetViews>
  <sheetFormatPr defaultRowHeight="14.5" x14ac:dyDescent="0.35"/>
  <cols>
    <col min="1" max="1" width="4.81640625" customWidth="1"/>
    <col min="2" max="2" width="15.81640625" customWidth="1"/>
    <col min="3" max="3" width="17.7265625" customWidth="1"/>
    <col min="4" max="4" width="17.453125" customWidth="1"/>
    <col min="5" max="5" width="20.1796875" customWidth="1"/>
    <col min="6" max="6" width="16.453125" customWidth="1"/>
    <col min="7" max="7" width="16.54296875" customWidth="1"/>
    <col min="8" max="8" width="17.7265625" customWidth="1"/>
    <col min="9" max="9" width="15.453125" customWidth="1"/>
  </cols>
  <sheetData>
    <row r="1" spans="1:13" ht="30" customHeight="1" x14ac:dyDescent="0.35">
      <c r="A1" s="111" t="s">
        <v>49</v>
      </c>
      <c r="B1" s="112" t="s">
        <v>1</v>
      </c>
      <c r="C1" s="112"/>
      <c r="D1" s="112"/>
      <c r="E1" s="112"/>
      <c r="F1" s="112"/>
      <c r="G1" s="112"/>
      <c r="H1" s="112"/>
      <c r="I1" s="112"/>
      <c r="J1" s="4"/>
      <c r="K1" s="4"/>
      <c r="L1" s="4"/>
      <c r="M1" s="4"/>
    </row>
    <row r="2" spans="1:13" ht="97.5" customHeight="1" x14ac:dyDescent="0.35">
      <c r="A2" s="111"/>
      <c r="B2" s="113" t="s">
        <v>50</v>
      </c>
      <c r="C2" s="36" t="s">
        <v>311</v>
      </c>
      <c r="D2" s="36" t="s">
        <v>312</v>
      </c>
      <c r="E2" s="36" t="s">
        <v>313</v>
      </c>
      <c r="F2" s="36" t="s">
        <v>314</v>
      </c>
      <c r="G2" s="36" t="s">
        <v>315</v>
      </c>
      <c r="H2" s="36" t="s">
        <v>316</v>
      </c>
      <c r="I2" s="36" t="s">
        <v>317</v>
      </c>
    </row>
    <row r="3" spans="1:13" ht="103.5" customHeight="1" thickBot="1" x14ac:dyDescent="0.4">
      <c r="A3" s="111"/>
      <c r="B3" s="114"/>
      <c r="C3" s="48" t="s">
        <v>332</v>
      </c>
      <c r="D3" s="48" t="s">
        <v>333</v>
      </c>
      <c r="E3" s="48" t="s">
        <v>334</v>
      </c>
      <c r="F3" s="48" t="s">
        <v>335</v>
      </c>
      <c r="G3" s="48" t="s">
        <v>336</v>
      </c>
      <c r="H3" s="48" t="s">
        <v>337</v>
      </c>
      <c r="I3" s="48" t="s">
        <v>338</v>
      </c>
    </row>
    <row r="4" spans="1:13" ht="74.150000000000006" customHeight="1" x14ac:dyDescent="0.35">
      <c r="A4" s="111"/>
      <c r="B4" s="115" t="s">
        <v>65</v>
      </c>
      <c r="C4" s="105" t="s">
        <v>353</v>
      </c>
      <c r="D4" s="106"/>
      <c r="E4" s="107" t="s">
        <v>354</v>
      </c>
      <c r="F4" s="105" t="s">
        <v>355</v>
      </c>
      <c r="G4" s="109"/>
      <c r="H4" s="105" t="s">
        <v>356</v>
      </c>
      <c r="I4" s="109"/>
    </row>
    <row r="5" spans="1:13" ht="66.650000000000006" customHeight="1" thickBot="1" x14ac:dyDescent="0.4">
      <c r="A5" s="111"/>
      <c r="B5" s="114"/>
      <c r="C5" s="116" t="s">
        <v>365</v>
      </c>
      <c r="D5" s="119"/>
      <c r="E5" s="108"/>
      <c r="F5" s="116" t="s">
        <v>366</v>
      </c>
      <c r="G5" s="117"/>
      <c r="H5" s="116" t="s">
        <v>367</v>
      </c>
      <c r="I5" s="117"/>
    </row>
    <row r="6" spans="1:13" ht="108.65" customHeight="1" x14ac:dyDescent="0.35">
      <c r="A6" s="111"/>
      <c r="B6" s="115" t="s">
        <v>73</v>
      </c>
      <c r="C6" s="105" t="s">
        <v>374</v>
      </c>
      <c r="D6" s="109"/>
      <c r="E6" s="105" t="s">
        <v>375</v>
      </c>
      <c r="F6" s="109"/>
      <c r="G6" s="105" t="s">
        <v>376</v>
      </c>
      <c r="H6" s="109"/>
      <c r="I6" s="49" t="s">
        <v>377</v>
      </c>
    </row>
    <row r="7" spans="1:13" ht="94" customHeight="1" x14ac:dyDescent="0.35">
      <c r="A7" s="111"/>
      <c r="B7" s="113"/>
      <c r="C7" s="110" t="s">
        <v>386</v>
      </c>
      <c r="D7" s="110"/>
      <c r="E7" s="36" t="s">
        <v>387</v>
      </c>
      <c r="F7" s="110" t="s">
        <v>388</v>
      </c>
      <c r="G7" s="110"/>
      <c r="H7" s="110" t="s">
        <v>389</v>
      </c>
      <c r="I7" s="110"/>
    </row>
    <row r="8" spans="1:13" ht="92.5" customHeight="1" thickBot="1" x14ac:dyDescent="0.4">
      <c r="A8" s="111"/>
      <c r="B8" s="47" t="s">
        <v>24</v>
      </c>
      <c r="C8" s="85" t="s">
        <v>398</v>
      </c>
      <c r="D8" s="118" t="s">
        <v>399</v>
      </c>
      <c r="E8" s="118"/>
      <c r="F8" s="85" t="s">
        <v>400</v>
      </c>
      <c r="G8" s="118" t="s">
        <v>401</v>
      </c>
      <c r="H8" s="118"/>
      <c r="I8" s="85" t="s">
        <v>402</v>
      </c>
    </row>
    <row r="9" spans="1:13" ht="15" thickBot="1" x14ac:dyDescent="0.4"/>
    <row r="10" spans="1:13" x14ac:dyDescent="0.35">
      <c r="B10" s="77"/>
      <c r="C10" s="78" t="s">
        <v>45</v>
      </c>
    </row>
    <row r="11" spans="1:13" x14ac:dyDescent="0.35">
      <c r="B11" s="79" t="s">
        <v>46</v>
      </c>
      <c r="C11" s="80">
        <f>COUNTIF(C2:I8,"*EMERGING*")/34</f>
        <v>0</v>
      </c>
    </row>
    <row r="12" spans="1:13" x14ac:dyDescent="0.35">
      <c r="B12" s="79" t="s">
        <v>47</v>
      </c>
      <c r="C12" s="80">
        <f>COUNTIF(C2:I8,"*DEVELOPING*")/34</f>
        <v>0</v>
      </c>
    </row>
    <row r="13" spans="1:13" ht="15" thickBot="1" x14ac:dyDescent="0.4">
      <c r="B13" s="81" t="s">
        <v>48</v>
      </c>
      <c r="C13" s="82">
        <f>COUNTIF(C2:I8,"*EMBEDDED*")/34</f>
        <v>0</v>
      </c>
    </row>
    <row r="16" spans="1:13" x14ac:dyDescent="0.35">
      <c r="A16" s="5"/>
    </row>
  </sheetData>
  <sheetProtection algorithmName="SHA-512" hashValue="dQN+qVzhk0pV9y8HPmC/VDJu67jmlX9svMax08cNi55ZwJnS7ZZqX9jTy7x0xWCtVV+YXB2vArS227rDtGH8pQ==" saltValue="Ov7rohaibkIWFTNEd9dvzA==" spinCount="100000" sheet="1"/>
  <customSheetViews>
    <customSheetView guid="{43B94AB2-A95E-4719-ABE7-23B9320ACD2E}" scale="80" showPageBreaks="1" fitToPage="1" printArea="1" topLeftCell="A5">
      <selection activeCell="E6" sqref="E6:F6"/>
      <pageMargins left="0" right="0" top="0" bottom="0" header="0" footer="0"/>
      <pageSetup paperSize="9" scale="76" orientation="landscape" r:id="rId1"/>
    </customSheetView>
  </customSheetViews>
  <mergeCells count="20">
    <mergeCell ref="C7:D7"/>
    <mergeCell ref="F7:G7"/>
    <mergeCell ref="H7:I7"/>
    <mergeCell ref="A1:A8"/>
    <mergeCell ref="B1:I1"/>
    <mergeCell ref="B2:B3"/>
    <mergeCell ref="B4:B5"/>
    <mergeCell ref="F4:G4"/>
    <mergeCell ref="H4:I4"/>
    <mergeCell ref="F5:G5"/>
    <mergeCell ref="H5:I5"/>
    <mergeCell ref="D8:E8"/>
    <mergeCell ref="G8:H8"/>
    <mergeCell ref="B6:B7"/>
    <mergeCell ref="C5:D5"/>
    <mergeCell ref="C4:D4"/>
    <mergeCell ref="E4:E5"/>
    <mergeCell ref="C6:D6"/>
    <mergeCell ref="E6:F6"/>
    <mergeCell ref="G6:H6"/>
  </mergeCells>
  <conditionalFormatting sqref="C2:I3 E4:F4 F5 C8:D8 H4:H5 E6 G6 I6 C4:C7 H7 E7:F7 F8:G8 I8">
    <cfRule type="containsText" dxfId="18" priority="5" stopIfTrue="1" operator="containsText" text="Developing">
      <formula>NOT(ISERROR(SEARCH("Developing",C2)))</formula>
    </cfRule>
  </conditionalFormatting>
  <conditionalFormatting sqref="C5">
    <cfRule type="beginsWith" priority="1" stopIfTrue="1" operator="beginsWith" text="Begin to use knowledge of sounds, patterns and word shapes to recognise some words and some sounds within words">
      <formula>LEFT(C5,LEN("Begin to use knowledge of sounds, patterns and word shapes to recognise some words and some sounds within words"))="Begin to use knowledge of sounds, patterns and word shapes to recognise some words and some sounds within words"</formula>
    </cfRule>
    <cfRule type="beginsWith" dxfId="17" priority="2" stopIfTrue="1" operator="beginsWith" text="Embedded -  Begin to use knowledge of sounds, patterns and word shapes to recognise some words and some sounds within words">
      <formula>LEFT(C5,LEN("Embedded -  Begin to use knowledge of sounds, patterns and word shapes to recognise some words and some sounds within words"))="Embedded -  Begin to use knowledge of sounds, patterns and word shapes to recognise some words and some sounds within words"</formula>
    </cfRule>
    <cfRule type="beginsWith" dxfId="16" priority="3" stopIfTrue="1" operator="beginsWith" text="Emerging - Begin to use knowledge of sounds, patterns and word shapes to recognise some words and some sounds within words">
      <formula>LEFT(C5,LEN("Emerging - Begin to use knowledge of sounds, patterns and word shapes to recognise some words and some sounds within words"))="Emerging - Begin to use knowledge of sounds, patterns and word shapes to recognise some words and some sounds within words"</formula>
    </cfRule>
    <cfRule type="beginsWith" dxfId="15" priority="4" stopIfTrue="1" operator="beginsWith" text="Developing - Begin to use knowledge of sounds, patterns and word shapes to recognise some words and some sounds within words">
      <formula>LEFT(C5,LEN("Developing - Begin to use knowledge of sounds, patterns and word shapes to recognise some words and some sounds within words"))="Developing - Begin to use knowledge of sounds, patterns and word shapes to recognise some words and some sounds within words"</formula>
    </cfRule>
  </conditionalFormatting>
  <conditionalFormatting sqref="C2:I3 E4:F4 F5 C8:D8 H4:H5 E6 G6 I6 C4:C7 H7 E7:F7 F8:G8 I8">
    <cfRule type="containsText" dxfId="14" priority="27" stopIfTrue="1" operator="containsText" text="Embedded">
      <formula>NOT(ISERROR(SEARCH("Embedded",C2)))</formula>
    </cfRule>
    <cfRule type="containsText" dxfId="13" priority="28" stopIfTrue="1" operator="containsText" text="Emerging">
      <formula>NOT(ISERROR(SEARCH("Emerging",C2)))</formula>
    </cfRule>
  </conditionalFormatting>
  <pageMargins left="0.25" right="0.25" top="0.75" bottom="0.75" header="0.3" footer="0.3"/>
  <pageSetup paperSize="9" scale="78" orientation="landscape" r:id="rId2"/>
  <extLst>
    <ext xmlns:x14="http://schemas.microsoft.com/office/spreadsheetml/2009/9/main" uri="{CCE6A557-97BC-4b89-ADB6-D9C93CAAB3DF}">
      <x14:dataValidations xmlns:xm="http://schemas.microsoft.com/office/excel/2006/main" count="34">
        <x14:dataValidation type="list" allowBlank="1" showInputMessage="1" showErrorMessage="1" xr:uid="{F0B36449-446F-400C-BF17-002B87E5F08D}">
          <x14:formula1>
            <xm:f>'READING INFO SHEET'!$A$1:$A$4</xm:f>
          </x14:formula1>
          <xm:sqref>C2</xm:sqref>
        </x14:dataValidation>
        <x14:dataValidation type="list" allowBlank="1" showInputMessage="1" showErrorMessage="1" xr:uid="{ACF16685-28A3-460D-B2C1-D1F35FACE2CA}">
          <x14:formula1>
            <xm:f>'READING INFO SHEET'!$B$1:$B$4</xm:f>
          </x14:formula1>
          <xm:sqref>D2</xm:sqref>
        </x14:dataValidation>
        <x14:dataValidation type="list" allowBlank="1" showInputMessage="1" showErrorMessage="1" xr:uid="{2A4AB17C-20C0-4945-B6F4-14F1A65F500A}">
          <x14:formula1>
            <xm:f>'READING INFO SHEET'!$C$1:$C$4</xm:f>
          </x14:formula1>
          <xm:sqref>E2</xm:sqref>
        </x14:dataValidation>
        <x14:dataValidation type="list" allowBlank="1" showInputMessage="1" showErrorMessage="1" xr:uid="{F86E2461-9374-4059-A44B-11F3EDEFB870}">
          <x14:formula1>
            <xm:f>'READING INFO SHEET'!$D$1:$D$4</xm:f>
          </x14:formula1>
          <xm:sqref>F2</xm:sqref>
        </x14:dataValidation>
        <x14:dataValidation type="list" allowBlank="1" showInputMessage="1" showErrorMessage="1" xr:uid="{F19EB92C-22E6-4D44-BCAE-6EA3809F7C95}">
          <x14:formula1>
            <xm:f>'READING INFO SHEET'!$E$1:$E$4</xm:f>
          </x14:formula1>
          <xm:sqref>G2</xm:sqref>
        </x14:dataValidation>
        <x14:dataValidation type="list" allowBlank="1" showInputMessage="1" showErrorMessage="1" xr:uid="{A54F15A8-C9DA-40CB-B76C-B8CDAC4E2344}">
          <x14:formula1>
            <xm:f>'READING INFO SHEET'!$F$1:$F$4</xm:f>
          </x14:formula1>
          <xm:sqref>H2</xm:sqref>
        </x14:dataValidation>
        <x14:dataValidation type="list" allowBlank="1" showInputMessage="1" showErrorMessage="1" xr:uid="{0C5380CB-5791-48BD-9392-EE54133C3C51}">
          <x14:formula1>
            <xm:f>'READING INFO SHEET'!$G$1:$G$4</xm:f>
          </x14:formula1>
          <xm:sqref>I2</xm:sqref>
        </x14:dataValidation>
        <x14:dataValidation type="list" allowBlank="1" showInputMessage="1" showErrorMessage="1" xr:uid="{A163DAD4-2E0C-4993-8E8E-46E7A60FC9A8}">
          <x14:formula1>
            <xm:f>'READING INFO SHEET'!$A$7:$A$10</xm:f>
          </x14:formula1>
          <xm:sqref>C3</xm:sqref>
        </x14:dataValidation>
        <x14:dataValidation type="list" allowBlank="1" showInputMessage="1" showErrorMessage="1" xr:uid="{D98E7077-4172-4BC4-A120-B75AB835AFA3}">
          <x14:formula1>
            <xm:f>'READING INFO SHEET'!$B$7:$B$10</xm:f>
          </x14:formula1>
          <xm:sqref>D3</xm:sqref>
        </x14:dataValidation>
        <x14:dataValidation type="list" allowBlank="1" showInputMessage="1" showErrorMessage="1" xr:uid="{65917B44-59C2-4190-A290-73BDF5DC3538}">
          <x14:formula1>
            <xm:f>'READING INFO SHEET'!$C$7:$C$10</xm:f>
          </x14:formula1>
          <xm:sqref>E3</xm:sqref>
        </x14:dataValidation>
        <x14:dataValidation type="list" allowBlank="1" showInputMessage="1" showErrorMessage="1" xr:uid="{DBC9724F-7D99-41BA-A685-37C70DFEB3BF}">
          <x14:formula1>
            <xm:f>'READING INFO SHEET'!$D$7:$D$10</xm:f>
          </x14:formula1>
          <xm:sqref>F3</xm:sqref>
        </x14:dataValidation>
        <x14:dataValidation type="list" allowBlank="1" showInputMessage="1" showErrorMessage="1" xr:uid="{496C105B-A433-4C95-BBB7-E1D704088B61}">
          <x14:formula1>
            <xm:f>'READING INFO SHEET'!$E$7:$E$10</xm:f>
          </x14:formula1>
          <xm:sqref>G3</xm:sqref>
        </x14:dataValidation>
        <x14:dataValidation type="list" allowBlank="1" showInputMessage="1" showErrorMessage="1" xr:uid="{0ED9D2A5-9427-48B5-A859-994439B19313}">
          <x14:formula1>
            <xm:f>'READING INFO SHEET'!$F$7:$F$10</xm:f>
          </x14:formula1>
          <xm:sqref>H3</xm:sqref>
        </x14:dataValidation>
        <x14:dataValidation type="list" allowBlank="1" showInputMessage="1" showErrorMessage="1" xr:uid="{D2FA8C24-AC45-4D5B-94BB-D30EE0BD039E}">
          <x14:formula1>
            <xm:f>'READING INFO SHEET'!$G$7:$G$10</xm:f>
          </x14:formula1>
          <xm:sqref>I3</xm:sqref>
        </x14:dataValidation>
        <x14:dataValidation type="list" allowBlank="1" showInputMessage="1" showErrorMessage="1" xr:uid="{D08EF5B2-126D-42A4-AE19-B3D142A499AB}">
          <x14:formula1>
            <xm:f>'READING INFO SHEET'!$A$14:$A$17</xm:f>
          </x14:formula1>
          <xm:sqref>C4</xm:sqref>
        </x14:dataValidation>
        <x14:dataValidation type="list" allowBlank="1" showInputMessage="1" showErrorMessage="1" xr:uid="{BFF66CAA-3071-446A-B41B-65C2A2BB4C89}">
          <x14:formula1>
            <xm:f>'READING INFO SHEET'!$B$14:$B$17</xm:f>
          </x14:formula1>
          <xm:sqref>E4</xm:sqref>
        </x14:dataValidation>
        <x14:dataValidation type="list" allowBlank="1" showInputMessage="1" showErrorMessage="1" xr:uid="{C7C277D3-75DE-4637-AD7C-5CE79A2D6770}">
          <x14:formula1>
            <xm:f>'READING INFO SHEET'!$D$14:$D$17</xm:f>
          </x14:formula1>
          <xm:sqref>F4</xm:sqref>
        </x14:dataValidation>
        <x14:dataValidation type="list" allowBlank="1" showInputMessage="1" showErrorMessage="1" xr:uid="{3C3E2D56-ED03-4F33-BFF9-57EBA9EB63F7}">
          <x14:formula1>
            <xm:f>'READING INFO SHEET'!$F$14:$F$17</xm:f>
          </x14:formula1>
          <xm:sqref>H4</xm:sqref>
        </x14:dataValidation>
        <x14:dataValidation type="list" allowBlank="1" showInputMessage="1" showErrorMessage="1" xr:uid="{A3AAAA6C-A71C-41F8-8EFF-CD6E7F2E242F}">
          <x14:formula1>
            <xm:f>'READING INFO SHEET'!$A$20:$A$23</xm:f>
          </x14:formula1>
          <xm:sqref>C5</xm:sqref>
        </x14:dataValidation>
        <x14:dataValidation type="list" allowBlank="1" showInputMessage="1" showErrorMessage="1" xr:uid="{A7E34D1D-068D-4B75-A1EF-4BD5CF517BB4}">
          <x14:formula1>
            <xm:f>'READING INFO SHEET'!$D$20:$D$23</xm:f>
          </x14:formula1>
          <xm:sqref>F5</xm:sqref>
        </x14:dataValidation>
        <x14:dataValidation type="list" allowBlank="1" showInputMessage="1" showErrorMessage="1" xr:uid="{4750F912-05C8-45D0-BA76-17740D931E51}">
          <x14:formula1>
            <xm:f>'READING INFO SHEET'!$F$20:$F$23</xm:f>
          </x14:formula1>
          <xm:sqref>H5</xm:sqref>
        </x14:dataValidation>
        <x14:dataValidation type="list" allowBlank="1" showInputMessage="1" showErrorMessage="1" xr:uid="{AE765F57-79E8-42D9-8416-2A0C0ECC1635}">
          <x14:formula1>
            <xm:f>'READING INFO SHEET'!$A$26:$A$29</xm:f>
          </x14:formula1>
          <xm:sqref>C6</xm:sqref>
        </x14:dataValidation>
        <x14:dataValidation type="list" allowBlank="1" showInputMessage="1" showErrorMessage="1" xr:uid="{197F01C1-1778-4978-9D77-AE85BF806C7A}">
          <x14:formula1>
            <xm:f>'READING INFO SHEET'!$C$26:$C$29</xm:f>
          </x14:formula1>
          <xm:sqref>E6</xm:sqref>
        </x14:dataValidation>
        <x14:dataValidation type="list" allowBlank="1" showInputMessage="1" showErrorMessage="1" xr:uid="{04837F6F-1907-4797-A164-16316E0EBF00}">
          <x14:formula1>
            <xm:f>'READING INFO SHEET'!$E$26:$E$29</xm:f>
          </x14:formula1>
          <xm:sqref>G6</xm:sqref>
        </x14:dataValidation>
        <x14:dataValidation type="list" allowBlank="1" showInputMessage="1" showErrorMessage="1" xr:uid="{BD39C40D-DFDC-45FD-AA09-168526D554B8}">
          <x14:formula1>
            <xm:f>'READING INFO SHEET'!$G$26:$G$29</xm:f>
          </x14:formula1>
          <xm:sqref>I6</xm:sqref>
        </x14:dataValidation>
        <x14:dataValidation type="list" allowBlank="1" showInputMessage="1" showErrorMessage="1" xr:uid="{9590254B-4513-43A4-955A-80A6118D9809}">
          <x14:formula1>
            <xm:f>'READING INFO SHEET'!$A$32:$A$35</xm:f>
          </x14:formula1>
          <xm:sqref>C7</xm:sqref>
        </x14:dataValidation>
        <x14:dataValidation type="list" allowBlank="1" showInputMessage="1" showErrorMessage="1" xr:uid="{4EB2047B-615F-4D70-8798-20938ECF7B78}">
          <x14:formula1>
            <xm:f>'READING INFO SHEET'!$C$32:$C$35</xm:f>
          </x14:formula1>
          <xm:sqref>E7</xm:sqref>
        </x14:dataValidation>
        <x14:dataValidation type="list" allowBlank="1" showInputMessage="1" showErrorMessage="1" xr:uid="{48FF2DC6-4137-453C-86A1-93ED48686728}">
          <x14:formula1>
            <xm:f>'READING INFO SHEET'!$D$32:$D$35</xm:f>
          </x14:formula1>
          <xm:sqref>F7</xm:sqref>
        </x14:dataValidation>
        <x14:dataValidation type="list" allowBlank="1" showInputMessage="1" showErrorMessage="1" xr:uid="{293E3236-6EAA-4735-8075-2ABEC57215F3}">
          <x14:formula1>
            <xm:f>'READING INFO SHEET'!$F$32:$F$35</xm:f>
          </x14:formula1>
          <xm:sqref>H7</xm:sqref>
        </x14:dataValidation>
        <x14:dataValidation type="list" allowBlank="1" showInputMessage="1" showErrorMessage="1" xr:uid="{19D14894-6E7B-4A12-8532-68C1721B054C}">
          <x14:formula1>
            <xm:f>'READING INFO SHEET'!$A$38:$A$41</xm:f>
          </x14:formula1>
          <xm:sqref>C8</xm:sqref>
        </x14:dataValidation>
        <x14:dataValidation type="list" allowBlank="1" showInputMessage="1" showErrorMessage="1" xr:uid="{4063F966-E37A-4E5E-9AD1-147D4C9D5147}">
          <x14:formula1>
            <xm:f>'READING INFO SHEET'!$B$38:$B$41</xm:f>
          </x14:formula1>
          <xm:sqref>D8</xm:sqref>
        </x14:dataValidation>
        <x14:dataValidation type="list" allowBlank="1" showInputMessage="1" showErrorMessage="1" xr:uid="{26E50B97-35BB-48E0-8924-35406096E256}">
          <x14:formula1>
            <xm:f>'READING INFO SHEET'!$D$38:$D$41</xm:f>
          </x14:formula1>
          <xm:sqref>F8</xm:sqref>
        </x14:dataValidation>
        <x14:dataValidation type="list" allowBlank="1" showInputMessage="1" showErrorMessage="1" xr:uid="{EC89A462-E04E-43B4-8F99-D6DA6FF11E4C}">
          <x14:formula1>
            <xm:f>'READING INFO SHEET'!$E$38:$E$41</xm:f>
          </x14:formula1>
          <xm:sqref>G8</xm:sqref>
        </x14:dataValidation>
        <x14:dataValidation type="list" allowBlank="1" showInputMessage="1" showErrorMessage="1" xr:uid="{341A451B-F0BC-41FD-9097-76A3B9AD7C48}">
          <x14:formula1>
            <xm:f>'READING INFO SHEET'!$G$38:$G$41</xm:f>
          </x14:formula1>
          <xm:sqref>I8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58B62-04CE-4D61-B7C2-0E62E2CBEB25}">
  <sheetPr codeName="Sheet3">
    <tabColor rgb="FFFF0000"/>
  </sheetPr>
  <dimension ref="A1:I10"/>
  <sheetViews>
    <sheetView topLeftCell="A2" zoomScale="80" zoomScaleNormal="80" workbookViewId="0">
      <selection activeCell="C5" sqref="C5:D5"/>
    </sheetView>
  </sheetViews>
  <sheetFormatPr defaultRowHeight="14.5" x14ac:dyDescent="0.35"/>
  <cols>
    <col min="2" max="2" width="11.453125" customWidth="1"/>
    <col min="3" max="3" width="18.81640625" customWidth="1"/>
    <col min="4" max="4" width="16.81640625" customWidth="1"/>
    <col min="5" max="5" width="16.453125" customWidth="1"/>
    <col min="6" max="6" width="16.1796875" customWidth="1"/>
    <col min="7" max="7" width="16.26953125" customWidth="1"/>
    <col min="8" max="8" width="14.81640625" customWidth="1"/>
    <col min="9" max="9" width="16.26953125" customWidth="1"/>
  </cols>
  <sheetData>
    <row r="1" spans="1:9" ht="15.5" x14ac:dyDescent="0.35">
      <c r="A1" s="120" t="s">
        <v>87</v>
      </c>
      <c r="B1" s="121" t="s">
        <v>1</v>
      </c>
      <c r="C1" s="122"/>
      <c r="D1" s="122"/>
      <c r="E1" s="122"/>
      <c r="F1" s="122"/>
      <c r="G1" s="122"/>
      <c r="H1" s="122"/>
      <c r="I1" s="123"/>
    </row>
    <row r="2" spans="1:9" ht="118" customHeight="1" thickBot="1" x14ac:dyDescent="0.4">
      <c r="A2" s="120"/>
      <c r="B2" s="51" t="s">
        <v>88</v>
      </c>
      <c r="C2" s="91" t="s">
        <v>414</v>
      </c>
      <c r="D2" s="91" t="s">
        <v>415</v>
      </c>
      <c r="E2" s="91" t="s">
        <v>416</v>
      </c>
      <c r="F2" s="91" t="s">
        <v>417</v>
      </c>
      <c r="G2" s="91" t="s">
        <v>418</v>
      </c>
      <c r="H2" s="124" t="s">
        <v>419</v>
      </c>
      <c r="I2" s="125"/>
    </row>
    <row r="3" spans="1:9" ht="97.5" customHeight="1" thickBot="1" x14ac:dyDescent="0.4">
      <c r="A3" s="120"/>
      <c r="B3" s="52" t="s">
        <v>95</v>
      </c>
      <c r="C3" s="92" t="s">
        <v>433</v>
      </c>
      <c r="D3" s="92" t="s">
        <v>434</v>
      </c>
      <c r="E3" s="92" t="s">
        <v>435</v>
      </c>
      <c r="F3" s="92" t="s">
        <v>436</v>
      </c>
      <c r="G3" s="92" t="s">
        <v>437</v>
      </c>
      <c r="H3" s="92" t="s">
        <v>438</v>
      </c>
      <c r="I3" s="93" t="s">
        <v>439</v>
      </c>
    </row>
    <row r="4" spans="1:9" ht="113.25" customHeight="1" thickBot="1" x14ac:dyDescent="0.4">
      <c r="A4" s="120"/>
      <c r="B4" s="53" t="s">
        <v>103</v>
      </c>
      <c r="C4" s="92" t="s">
        <v>455</v>
      </c>
      <c r="D4" s="126" t="s">
        <v>456</v>
      </c>
      <c r="E4" s="127"/>
      <c r="F4" s="92" t="s">
        <v>457</v>
      </c>
      <c r="G4" s="92" t="s">
        <v>458</v>
      </c>
      <c r="H4" s="126" t="s">
        <v>459</v>
      </c>
      <c r="I4" s="127"/>
    </row>
    <row r="5" spans="1:9" ht="119.15" customHeight="1" thickBot="1" x14ac:dyDescent="0.4">
      <c r="A5" s="120"/>
      <c r="B5" s="50" t="s">
        <v>109</v>
      </c>
      <c r="C5" s="126" t="s">
        <v>471</v>
      </c>
      <c r="D5" s="127"/>
      <c r="E5" s="92" t="s">
        <v>472</v>
      </c>
      <c r="F5" s="126" t="s">
        <v>473</v>
      </c>
      <c r="G5" s="127"/>
      <c r="H5" s="92" t="s">
        <v>474</v>
      </c>
      <c r="I5" s="92" t="s">
        <v>475</v>
      </c>
    </row>
    <row r="6" spans="1:9" ht="15" thickBot="1" x14ac:dyDescent="0.4"/>
    <row r="7" spans="1:9" x14ac:dyDescent="0.35">
      <c r="B7" s="77"/>
      <c r="C7" s="78" t="s">
        <v>45</v>
      </c>
    </row>
    <row r="8" spans="1:9" x14ac:dyDescent="0.35">
      <c r="B8" s="79" t="s">
        <v>46</v>
      </c>
      <c r="C8" s="80">
        <f>COUNTIF(C2:I5,"*EMERGING*")/23</f>
        <v>0</v>
      </c>
      <c r="D8" s="86"/>
    </row>
    <row r="9" spans="1:9" x14ac:dyDescent="0.35">
      <c r="B9" s="79" t="s">
        <v>47</v>
      </c>
      <c r="C9" s="80">
        <f>COUNTIF(C2:I5,"*DEVELOPING*")/23</f>
        <v>0</v>
      </c>
      <c r="D9" s="86"/>
    </row>
    <row r="10" spans="1:9" ht="15" thickBot="1" x14ac:dyDescent="0.4">
      <c r="B10" s="81" t="s">
        <v>48</v>
      </c>
      <c r="C10" s="82">
        <f>COUNTIF(C2:I5,"*EMBEDDED*")/23</f>
        <v>0</v>
      </c>
      <c r="D10" s="86"/>
    </row>
  </sheetData>
  <sheetProtection algorithmName="SHA-512" hashValue="jW/OJsARIafcWpmnVB6qDRm6rU6DTN0zhlZxGaqVi66hzk6cwFbBM2J/MJcXJ5/VYJ/P+8a8+P9v9ooLCcMF3w==" saltValue="9TLHBeI+hv0RzyafrBuDOw==" spinCount="100000" sheet="1" objects="1" scenarios="1"/>
  <mergeCells count="7">
    <mergeCell ref="A1:A5"/>
    <mergeCell ref="B1:I1"/>
    <mergeCell ref="H2:I2"/>
    <mergeCell ref="D4:E4"/>
    <mergeCell ref="H4:I4"/>
    <mergeCell ref="C5:D5"/>
    <mergeCell ref="F5:G5"/>
  </mergeCells>
  <conditionalFormatting sqref="C3:I3 C5 H5:I5 C2:H2 E5:F5 C4:D4 F4:H4">
    <cfRule type="containsText" dxfId="12" priority="1" stopIfTrue="1" operator="containsText" text="Developing">
      <formula>NOT(ISERROR(SEARCH("Developing",C2)))</formula>
    </cfRule>
    <cfRule type="containsText" dxfId="11" priority="2" stopIfTrue="1" operator="containsText" text="Embedded">
      <formula>NOT(ISERROR(SEARCH("Embedded",C2)))</formula>
    </cfRule>
    <cfRule type="containsText" dxfId="10" priority="3" stopIfTrue="1" operator="containsText" text="Emerging">
      <formula>NOT(ISERROR(SEARCH("Emerging",C2)))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 xr:uid="{216567BB-3BAD-4E17-87CA-FA022CB6D778}">
          <x14:formula1>
            <xm:f>'WRITING INFO SHEET'!$H$19:$H$22</xm:f>
          </x14:formula1>
          <xm:sqref>I5</xm:sqref>
        </x14:dataValidation>
        <x14:dataValidation type="list" allowBlank="1" showInputMessage="1" showErrorMessage="1" xr:uid="{72A9403D-0A99-49F1-BAA6-CF4F05D94EE2}">
          <x14:formula1>
            <xm:f>'WRITING INFO SHEET'!$G$19:$G$22</xm:f>
          </x14:formula1>
          <xm:sqref>H5</xm:sqref>
        </x14:dataValidation>
        <x14:dataValidation type="list" allowBlank="1" showInputMessage="1" showErrorMessage="1" xr:uid="{F957E439-4838-4FBF-ACAF-8AC0F1A1F544}">
          <x14:formula1>
            <xm:f>'WRITING INFO SHEET'!$E$19:$E$22</xm:f>
          </x14:formula1>
          <xm:sqref>F5</xm:sqref>
        </x14:dataValidation>
        <x14:dataValidation type="list" allowBlank="1" showInputMessage="1" showErrorMessage="1" xr:uid="{92274766-CFC4-4737-A6BC-D578AD8F9C50}">
          <x14:formula1>
            <xm:f>'WRITING INFO SHEET'!$D$19:$D$22</xm:f>
          </x14:formula1>
          <xm:sqref>E5</xm:sqref>
        </x14:dataValidation>
        <x14:dataValidation type="list" allowBlank="1" showInputMessage="1" showErrorMessage="1" xr:uid="{1039C030-87E1-43A9-A857-77B1AF8BBB6A}">
          <x14:formula1>
            <xm:f>'WRITING INFO SHEET'!$B$19:$B$22</xm:f>
          </x14:formula1>
          <xm:sqref>C5</xm:sqref>
        </x14:dataValidation>
        <x14:dataValidation type="list" allowBlank="1" showInputMessage="1" showErrorMessage="1" xr:uid="{E1243C5F-BDA2-456D-9E81-DA6055618A1E}">
          <x14:formula1>
            <xm:f>'WRITING INFO SHEET'!$G$13:$G$16</xm:f>
          </x14:formula1>
          <xm:sqref>H4</xm:sqref>
        </x14:dataValidation>
        <x14:dataValidation type="list" allowBlank="1" showInputMessage="1" showErrorMessage="1" xr:uid="{9C4BF693-A6D5-46DA-BDD8-10531FB27708}">
          <x14:formula1>
            <xm:f>'WRITING INFO SHEET'!$F$13:$F$16</xm:f>
          </x14:formula1>
          <xm:sqref>G4</xm:sqref>
        </x14:dataValidation>
        <x14:dataValidation type="list" allowBlank="1" showInputMessage="1" showErrorMessage="1" xr:uid="{DC713859-4D7E-4AB0-8B83-BB8057397B57}">
          <x14:formula1>
            <xm:f>'WRITING INFO SHEET'!$E$13:$E$16</xm:f>
          </x14:formula1>
          <xm:sqref>F4</xm:sqref>
        </x14:dataValidation>
        <x14:dataValidation type="list" allowBlank="1" showInputMessage="1" showErrorMessage="1" xr:uid="{B022C9CB-354D-42D7-BDD8-9AF173E0D4D2}">
          <x14:formula1>
            <xm:f>'WRITING INFO SHEET'!$C$13:$C$16</xm:f>
          </x14:formula1>
          <xm:sqref>D4</xm:sqref>
        </x14:dataValidation>
        <x14:dataValidation type="list" allowBlank="1" showInputMessage="1" showErrorMessage="1" xr:uid="{E3A4D809-B41C-4C72-986F-65B30D97836B}">
          <x14:formula1>
            <xm:f>'WRITING INFO SHEET'!$B$13:$B$16</xm:f>
          </x14:formula1>
          <xm:sqref>C4</xm:sqref>
        </x14:dataValidation>
        <x14:dataValidation type="list" allowBlank="1" showInputMessage="1" showErrorMessage="1" xr:uid="{3BDF097F-9D96-490B-AE67-747F682BF4F3}">
          <x14:formula1>
            <xm:f>'WRITING INFO SHEET'!$H$7:$H$10</xm:f>
          </x14:formula1>
          <xm:sqref>I3</xm:sqref>
        </x14:dataValidation>
        <x14:dataValidation type="list" allowBlank="1" showInputMessage="1" showErrorMessage="1" xr:uid="{05801F81-E9CD-497C-8382-8CBD69CDE7D1}">
          <x14:formula1>
            <xm:f>'WRITING INFO SHEET'!$G$7:$G$10</xm:f>
          </x14:formula1>
          <xm:sqref>H3</xm:sqref>
        </x14:dataValidation>
        <x14:dataValidation type="list" allowBlank="1" showInputMessage="1" showErrorMessage="1" xr:uid="{687DCAF0-C074-48BF-A3C2-B8723ADD78AC}">
          <x14:formula1>
            <xm:f>'WRITING INFO SHEET'!$F$7:$F$10</xm:f>
          </x14:formula1>
          <xm:sqref>G3</xm:sqref>
        </x14:dataValidation>
        <x14:dataValidation type="list" allowBlank="1" showInputMessage="1" showErrorMessage="1" xr:uid="{23FCE54A-49D2-4FC6-8B1D-FF87D082172A}">
          <x14:formula1>
            <xm:f>'WRITING INFO SHEET'!$E$7:$E$10</xm:f>
          </x14:formula1>
          <xm:sqref>F3</xm:sqref>
        </x14:dataValidation>
        <x14:dataValidation type="list" allowBlank="1" showInputMessage="1" showErrorMessage="1" xr:uid="{6D178EDB-BF5C-45A2-998B-AFA48045FD24}">
          <x14:formula1>
            <xm:f>'WRITING INFO SHEET'!$D$7:$D$10</xm:f>
          </x14:formula1>
          <xm:sqref>E3</xm:sqref>
        </x14:dataValidation>
        <x14:dataValidation type="list" allowBlank="1" showInputMessage="1" showErrorMessage="1" xr:uid="{68A0EFEB-1DB5-477E-845A-7EB8BC7A741E}">
          <x14:formula1>
            <xm:f>'WRITING INFO SHEET'!$C$7:$C$10</xm:f>
          </x14:formula1>
          <xm:sqref>D3</xm:sqref>
        </x14:dataValidation>
        <x14:dataValidation type="list" allowBlank="1" showInputMessage="1" showErrorMessage="1" xr:uid="{6929A91D-668A-4940-ABC1-CBB5D8CD86BF}">
          <x14:formula1>
            <xm:f>'WRITING INFO SHEET'!$B$7:$B$10</xm:f>
          </x14:formula1>
          <xm:sqref>C3</xm:sqref>
        </x14:dataValidation>
        <x14:dataValidation type="list" allowBlank="1" showInputMessage="1" showErrorMessage="1" xr:uid="{11BF4401-2B1D-4820-B25D-2D0C8192FDCB}">
          <x14:formula1>
            <xm:f>'WRITING INFO SHEET'!$G$1:$G$4</xm:f>
          </x14:formula1>
          <xm:sqref>H2</xm:sqref>
        </x14:dataValidation>
        <x14:dataValidation type="list" allowBlank="1" showInputMessage="1" showErrorMessage="1" xr:uid="{A293D04B-C0A6-4BF8-A4D1-F2E75944980D}">
          <x14:formula1>
            <xm:f>'WRITING INFO SHEET'!$F$1:$F$4</xm:f>
          </x14:formula1>
          <xm:sqref>G2</xm:sqref>
        </x14:dataValidation>
        <x14:dataValidation type="list" allowBlank="1" showInputMessage="1" showErrorMessage="1" xr:uid="{43D211C8-5BB3-4EE0-B8B3-7B8D9E201D87}">
          <x14:formula1>
            <xm:f>'WRITING INFO SHEET'!$E$1:$E$4</xm:f>
          </x14:formula1>
          <xm:sqref>F2</xm:sqref>
        </x14:dataValidation>
        <x14:dataValidation type="list" allowBlank="1" showInputMessage="1" showErrorMessage="1" xr:uid="{8CD8E8E2-D389-4357-9E05-BE5B6539C07D}">
          <x14:formula1>
            <xm:f>'WRITING INFO SHEET'!$D$1:$D$4</xm:f>
          </x14:formula1>
          <xm:sqref>E2</xm:sqref>
        </x14:dataValidation>
        <x14:dataValidation type="list" allowBlank="1" showInputMessage="1" showErrorMessage="1" xr:uid="{6C4779F7-7B8C-43FB-AA97-8A9D75BE86E3}">
          <x14:formula1>
            <xm:f>'WRITING INFO SHEET'!$C$1:$C$4</xm:f>
          </x14:formula1>
          <xm:sqref>D2</xm:sqref>
        </x14:dataValidation>
        <x14:dataValidation type="list" allowBlank="1" showInputMessage="1" showErrorMessage="1" xr:uid="{7DB89D96-2AF7-40C3-A48A-8DC2D9E07FB4}">
          <x14:formula1>
            <xm:f>'WRITING INFO SHEET'!$B$1:$B$4</xm:f>
          </x14:formula1>
          <xm:sqref>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7A52D-5ADD-42D7-96A9-4F37741A3AF0}">
  <sheetPr codeName="Sheet4">
    <tabColor theme="4"/>
    <pageSetUpPr fitToPage="1"/>
  </sheetPr>
  <dimension ref="A1:N16"/>
  <sheetViews>
    <sheetView topLeftCell="A6" zoomScale="80" zoomScaleNormal="80" workbookViewId="0">
      <selection activeCell="F8" sqref="F8"/>
    </sheetView>
  </sheetViews>
  <sheetFormatPr defaultRowHeight="14.5" x14ac:dyDescent="0.35"/>
  <cols>
    <col min="1" max="1" width="9.26953125" customWidth="1"/>
    <col min="2" max="2" width="4.81640625" customWidth="1"/>
    <col min="3" max="3" width="15.81640625" customWidth="1"/>
    <col min="4" max="4" width="20.54296875" customWidth="1"/>
    <col min="5" max="5" width="21.08984375" customWidth="1"/>
    <col min="6" max="6" width="21.26953125" customWidth="1"/>
    <col min="7" max="7" width="17.6328125" customWidth="1"/>
    <col min="8" max="8" width="20.81640625" customWidth="1"/>
    <col min="9" max="9" width="21.81640625" customWidth="1"/>
    <col min="10" max="10" width="31.453125" customWidth="1"/>
  </cols>
  <sheetData>
    <row r="1" spans="1:14" ht="53.15" customHeight="1" x14ac:dyDescent="0.35">
      <c r="A1" s="130" t="s">
        <v>115</v>
      </c>
      <c r="B1" s="133" t="s">
        <v>1</v>
      </c>
      <c r="C1" s="134"/>
      <c r="D1" s="134"/>
      <c r="E1" s="134"/>
      <c r="F1" s="134"/>
      <c r="G1" s="134"/>
      <c r="H1" s="134"/>
      <c r="I1" s="134"/>
      <c r="J1" s="135"/>
      <c r="K1" s="4"/>
      <c r="L1" s="4"/>
      <c r="M1" s="4"/>
      <c r="N1" s="4"/>
    </row>
    <row r="2" spans="1:14" ht="74.5" customHeight="1" thickBot="1" x14ac:dyDescent="0.4">
      <c r="A2" s="131"/>
      <c r="B2" s="149" t="s">
        <v>116</v>
      </c>
      <c r="C2" s="149"/>
      <c r="D2" s="138" t="s">
        <v>605</v>
      </c>
      <c r="E2" s="141"/>
      <c r="F2" s="138" t="s">
        <v>606</v>
      </c>
      <c r="G2" s="141"/>
      <c r="H2" s="138" t="s">
        <v>607</v>
      </c>
      <c r="I2" s="139"/>
      <c r="J2" s="140"/>
    </row>
    <row r="3" spans="1:14" ht="72.650000000000006" customHeight="1" thickBot="1" x14ac:dyDescent="0.4">
      <c r="A3" s="131"/>
      <c r="B3" s="150" t="s">
        <v>120</v>
      </c>
      <c r="C3" s="65" t="s">
        <v>121</v>
      </c>
      <c r="D3" s="142" t="s">
        <v>614</v>
      </c>
      <c r="E3" s="143"/>
      <c r="F3" s="142" t="s">
        <v>615</v>
      </c>
      <c r="G3" s="143"/>
      <c r="H3" s="142" t="s">
        <v>616</v>
      </c>
      <c r="I3" s="144"/>
      <c r="J3" s="145"/>
    </row>
    <row r="4" spans="1:14" ht="94.5" customHeight="1" thickBot="1" x14ac:dyDescent="0.4">
      <c r="A4" s="131"/>
      <c r="B4" s="151"/>
      <c r="C4" s="65" t="s">
        <v>125</v>
      </c>
      <c r="D4" s="87" t="s">
        <v>623</v>
      </c>
      <c r="E4" s="87" t="s">
        <v>624</v>
      </c>
      <c r="F4" s="87" t="s">
        <v>625</v>
      </c>
      <c r="G4" s="142" t="s">
        <v>626</v>
      </c>
      <c r="H4" s="143"/>
      <c r="I4" s="142" t="s">
        <v>627</v>
      </c>
      <c r="J4" s="145"/>
    </row>
    <row r="5" spans="1:14" ht="70" customHeight="1" thickBot="1" x14ac:dyDescent="0.4">
      <c r="A5" s="131"/>
      <c r="B5" s="151"/>
      <c r="C5" s="65" t="s">
        <v>131</v>
      </c>
      <c r="D5" s="142" t="s">
        <v>638</v>
      </c>
      <c r="E5" s="144"/>
      <c r="F5" s="143"/>
      <c r="G5" s="142" t="s">
        <v>639</v>
      </c>
      <c r="H5" s="143"/>
      <c r="I5" s="142" t="s">
        <v>134</v>
      </c>
      <c r="J5" s="145"/>
    </row>
    <row r="6" spans="1:14" ht="138" customHeight="1" thickBot="1" x14ac:dyDescent="0.4">
      <c r="A6" s="131"/>
      <c r="B6" s="151"/>
      <c r="C6" s="65" t="s">
        <v>135</v>
      </c>
      <c r="D6" s="88" t="s">
        <v>647</v>
      </c>
      <c r="E6" s="88" t="s">
        <v>648</v>
      </c>
      <c r="F6" s="142" t="s">
        <v>649</v>
      </c>
      <c r="G6" s="143"/>
      <c r="H6" s="94" t="s">
        <v>650</v>
      </c>
      <c r="I6" s="88" t="s">
        <v>651</v>
      </c>
      <c r="J6" s="89" t="s">
        <v>652</v>
      </c>
    </row>
    <row r="7" spans="1:14" ht="66" customHeight="1" thickBot="1" x14ac:dyDescent="0.4">
      <c r="A7" s="131"/>
      <c r="B7" s="152"/>
      <c r="C7" s="65" t="s">
        <v>142</v>
      </c>
      <c r="D7" s="142" t="s">
        <v>665</v>
      </c>
      <c r="E7" s="144"/>
      <c r="F7" s="143"/>
      <c r="G7" s="142" t="s">
        <v>666</v>
      </c>
      <c r="H7" s="144"/>
      <c r="I7" s="144"/>
      <c r="J7" s="145"/>
    </row>
    <row r="8" spans="1:14" ht="108.5" customHeight="1" thickBot="1" x14ac:dyDescent="0.4">
      <c r="A8" s="131"/>
      <c r="B8" s="136" t="s">
        <v>145</v>
      </c>
      <c r="C8" s="136"/>
      <c r="D8" s="87" t="s">
        <v>671</v>
      </c>
      <c r="E8" s="87" t="s">
        <v>672</v>
      </c>
      <c r="F8" s="87" t="s">
        <v>673</v>
      </c>
      <c r="G8" s="87" t="s">
        <v>674</v>
      </c>
      <c r="H8" s="87" t="s">
        <v>675</v>
      </c>
      <c r="I8" s="87" t="s">
        <v>676</v>
      </c>
      <c r="J8" s="90" t="s">
        <v>677</v>
      </c>
    </row>
    <row r="9" spans="1:14" ht="69.650000000000006" customHeight="1" thickBot="1" x14ac:dyDescent="0.4">
      <c r="A9" s="131"/>
      <c r="B9" s="136" t="s">
        <v>152</v>
      </c>
      <c r="C9" s="136"/>
      <c r="D9" s="142" t="s">
        <v>690</v>
      </c>
      <c r="E9" s="144"/>
      <c r="F9" s="143"/>
      <c r="G9" s="142" t="s">
        <v>691</v>
      </c>
      <c r="H9" s="144"/>
      <c r="I9" s="144"/>
      <c r="J9" s="145"/>
    </row>
    <row r="10" spans="1:14" ht="62.15" customHeight="1" thickBot="1" x14ac:dyDescent="0.4">
      <c r="A10" s="132"/>
      <c r="B10" s="137" t="s">
        <v>155</v>
      </c>
      <c r="C10" s="137"/>
      <c r="D10" s="146" t="s">
        <v>696</v>
      </c>
      <c r="E10" s="147"/>
      <c r="F10" s="148"/>
      <c r="G10" s="128" t="s">
        <v>697</v>
      </c>
      <c r="H10" s="153"/>
      <c r="I10" s="128" t="s">
        <v>698</v>
      </c>
      <c r="J10" s="129"/>
    </row>
    <row r="11" spans="1:14" ht="15" thickBot="1" x14ac:dyDescent="0.4">
      <c r="D11" s="3"/>
    </row>
    <row r="12" spans="1:14" x14ac:dyDescent="0.35">
      <c r="C12" s="77"/>
      <c r="D12" s="78" t="s">
        <v>45</v>
      </c>
    </row>
    <row r="13" spans="1:14" x14ac:dyDescent="0.35">
      <c r="C13" s="79" t="s">
        <v>46</v>
      </c>
      <c r="D13" s="80">
        <f>COUNTIF(D2:J10,"*EMERGING*")/34</f>
        <v>0</v>
      </c>
    </row>
    <row r="14" spans="1:14" x14ac:dyDescent="0.35">
      <c r="C14" s="79" t="s">
        <v>47</v>
      </c>
      <c r="D14" s="80">
        <f>COUNTIF(D2:J10,"*DEVELOPING*")/34</f>
        <v>0</v>
      </c>
    </row>
    <row r="15" spans="1:14" ht="15" thickBot="1" x14ac:dyDescent="0.4">
      <c r="C15" s="81" t="s">
        <v>48</v>
      </c>
      <c r="D15" s="82">
        <f>COUNTIF(D2:J10,"*EMBEDDED*")/34</f>
        <v>0</v>
      </c>
    </row>
    <row r="16" spans="1:14" x14ac:dyDescent="0.35">
      <c r="A16" s="5"/>
      <c r="B16" s="5"/>
    </row>
  </sheetData>
  <customSheetViews>
    <customSheetView guid="{43B94AB2-A95E-4719-ABE7-23B9320ACD2E}" scale="57" showPageBreaks="1" fitToPage="1" printArea="1">
      <selection sqref="A1:J10"/>
      <pageMargins left="0" right="0" top="0" bottom="0" header="0" footer="0"/>
      <pageSetup paperSize="9" scale="60" orientation="landscape" r:id="rId1"/>
    </customSheetView>
  </customSheetViews>
  <mergeCells count="26">
    <mergeCell ref="I4:J4"/>
    <mergeCell ref="D5:F5"/>
    <mergeCell ref="G5:H5"/>
    <mergeCell ref="I5:J5"/>
    <mergeCell ref="H3:J3"/>
    <mergeCell ref="F6:G6"/>
    <mergeCell ref="B2:C2"/>
    <mergeCell ref="B3:B7"/>
    <mergeCell ref="G4:H4"/>
    <mergeCell ref="G10:H10"/>
    <mergeCell ref="I10:J10"/>
    <mergeCell ref="A1:A10"/>
    <mergeCell ref="B1:J1"/>
    <mergeCell ref="B8:C8"/>
    <mergeCell ref="B9:C9"/>
    <mergeCell ref="B10:C10"/>
    <mergeCell ref="H2:J2"/>
    <mergeCell ref="D2:E2"/>
    <mergeCell ref="F2:G2"/>
    <mergeCell ref="D3:E3"/>
    <mergeCell ref="F3:G3"/>
    <mergeCell ref="D7:F7"/>
    <mergeCell ref="G7:J7"/>
    <mergeCell ref="D9:F9"/>
    <mergeCell ref="G9:J9"/>
    <mergeCell ref="D10:F10"/>
  </mergeCells>
  <conditionalFormatting sqref="D8:J8 D2:D3 H2:H3 F2:F3 D4:G4 I4:I5 D5 G5 D6:F6 H6:J6 D7 G7 D9:D10 G9:G10 I10">
    <cfRule type="containsText" dxfId="9" priority="2" operator="containsText" text="Developing">
      <formula>NOT(ISERROR(SEARCH("Developing",D2)))</formula>
    </cfRule>
    <cfRule type="containsText" dxfId="8" priority="69" operator="containsText" text="Embedded">
      <formula>NOT(ISERROR(SEARCH("Embedded",D2)))</formula>
    </cfRule>
    <cfRule type="containsText" dxfId="7" priority="70" operator="containsText" text="Emerging">
      <formula>NOT(ISERROR(SEARCH("Emerging",D2)))</formula>
    </cfRule>
  </conditionalFormatting>
  <conditionalFormatting sqref="G7">
    <cfRule type="containsText" dxfId="6" priority="1" operator="containsText" text="Developing">
      <formula>NOT(ISERROR(SEARCH("Developing",G7)))</formula>
    </cfRule>
  </conditionalFormatting>
  <pageMargins left="0.23622047244094491" right="0.23622047244094491" top="0.74803149606299213" bottom="0.74803149606299213" header="0.31496062992125984" footer="0.31496062992125984"/>
  <pageSetup paperSize="9" scale="61" orientation="landscape" r:id="rId2"/>
  <extLst>
    <ext xmlns:x14="http://schemas.microsoft.com/office/spreadsheetml/2009/9/main" uri="{CCE6A557-97BC-4b89-ADB6-D9C93CAAB3DF}">
      <x14:dataValidations xmlns:xm="http://schemas.microsoft.com/office/excel/2006/main" count="34">
        <x14:dataValidation type="list" allowBlank="1" showInputMessage="1" showErrorMessage="1" xr:uid="{00750DDE-FBA4-4E17-8053-984FD09736A6}">
          <x14:formula1>
            <xm:f>'NUMERACY (1) INFO SHEET'!$A$1:$A$4</xm:f>
          </x14:formula1>
          <xm:sqref>D2</xm:sqref>
        </x14:dataValidation>
        <x14:dataValidation type="list" allowBlank="1" showInputMessage="1" showErrorMessage="1" xr:uid="{713DDC71-FABB-482E-B810-8E04BF41564D}">
          <x14:formula1>
            <xm:f>'NUMERACY (1) INFO SHEET'!$C$1:$C$4</xm:f>
          </x14:formula1>
          <xm:sqref>F2</xm:sqref>
        </x14:dataValidation>
        <x14:dataValidation type="list" showInputMessage="1" showErrorMessage="1" xr:uid="{B45505A7-D009-4EFF-A766-4ADB3DFEA534}">
          <x14:formula1>
            <xm:f>'NUMERACY (1) INFO SHEET'!$E$1:$E$4</xm:f>
          </x14:formula1>
          <xm:sqref>H2</xm:sqref>
        </x14:dataValidation>
        <x14:dataValidation type="list" allowBlank="1" showInputMessage="1" showErrorMessage="1" xr:uid="{28974BA6-123F-4B4B-85F5-D535D41779FE}">
          <x14:formula1>
            <xm:f>'NUMERACY (1) INFO SHEET'!$A$7:$A$10</xm:f>
          </x14:formula1>
          <xm:sqref>D3</xm:sqref>
        </x14:dataValidation>
        <x14:dataValidation type="list" allowBlank="1" showInputMessage="1" showErrorMessage="1" xr:uid="{00099C83-160E-47A9-A954-E5A4B7E8BFEB}">
          <x14:formula1>
            <xm:f>'NUMERACY (1) INFO SHEET'!$C$7:$C$10</xm:f>
          </x14:formula1>
          <xm:sqref>F3</xm:sqref>
        </x14:dataValidation>
        <x14:dataValidation type="list" allowBlank="1" showInputMessage="1" showErrorMessage="1" xr:uid="{92506F6F-3CC0-4C4F-9E01-0E92DD859068}">
          <x14:formula1>
            <xm:f>'NUMERACY (1) INFO SHEET'!$E$7:$E$10</xm:f>
          </x14:formula1>
          <xm:sqref>H3</xm:sqref>
        </x14:dataValidation>
        <x14:dataValidation type="list" allowBlank="1" showInputMessage="1" showErrorMessage="1" xr:uid="{7EA4D7D3-1EB5-4510-A530-36EA62ED8A63}">
          <x14:formula1>
            <xm:f>'NUMERACY (1) INFO SHEET'!$A$14:$A$17</xm:f>
          </x14:formula1>
          <xm:sqref>D4</xm:sqref>
        </x14:dataValidation>
        <x14:dataValidation type="list" allowBlank="1" showInputMessage="1" showErrorMessage="1" xr:uid="{F5A26F23-B3A1-41B3-BB17-EFB0EE4B1C51}">
          <x14:formula1>
            <xm:f>'NUMERACY (1) INFO SHEET'!$B$14:$B$17</xm:f>
          </x14:formula1>
          <xm:sqref>E4</xm:sqref>
        </x14:dataValidation>
        <x14:dataValidation type="list" allowBlank="1" showInputMessage="1" showErrorMessage="1" xr:uid="{923927C7-C2C0-484F-8DF7-7363F2D5B3C6}">
          <x14:formula1>
            <xm:f>'NUMERACY (1) INFO SHEET'!$D$14:$D$17</xm:f>
          </x14:formula1>
          <xm:sqref>G4</xm:sqref>
        </x14:dataValidation>
        <x14:dataValidation type="list" allowBlank="1" showInputMessage="1" showErrorMessage="1" xr:uid="{EF8AE6F3-537C-46A5-BA84-372A2238B556}">
          <x14:formula1>
            <xm:f>'NUMERACY (1) INFO SHEET'!$E$14:$E$17</xm:f>
          </x14:formula1>
          <xm:sqref>I4</xm:sqref>
        </x14:dataValidation>
        <x14:dataValidation type="list" allowBlank="1" showInputMessage="1" showErrorMessage="1" xr:uid="{C6165E47-076E-481B-BF59-A5117F281EAE}">
          <x14:formula1>
            <xm:f>'NUMERACY (1) INFO SHEET'!$C$14:$C$17</xm:f>
          </x14:formula1>
          <xm:sqref>F4</xm:sqref>
        </x14:dataValidation>
        <x14:dataValidation type="list" allowBlank="1" showInputMessage="1" showErrorMessage="1" xr:uid="{FB739D63-C681-49A4-A542-BFB77DE871C1}">
          <x14:formula1>
            <xm:f>'NUMERACY (1) INFO SHEET'!$A$20:$A$23</xm:f>
          </x14:formula1>
          <xm:sqref>D5</xm:sqref>
        </x14:dataValidation>
        <x14:dataValidation type="list" allowBlank="1" showInputMessage="1" showErrorMessage="1" xr:uid="{E424E9AC-1378-431F-AB1B-62043E6B6DB0}">
          <x14:formula1>
            <xm:f>'NUMERACY (1) INFO SHEET'!$D$20:$D$23</xm:f>
          </x14:formula1>
          <xm:sqref>G5</xm:sqref>
        </x14:dataValidation>
        <x14:dataValidation type="list" allowBlank="1" showInputMessage="1" showErrorMessage="1" xr:uid="{AE52488F-C895-4AE3-BD9E-332754AA6BEE}">
          <x14:formula1>
            <xm:f>'NUMERACY (1) INFO SHEET'!$F$20:$F$23</xm:f>
          </x14:formula1>
          <xm:sqref>I5</xm:sqref>
        </x14:dataValidation>
        <x14:dataValidation type="list" allowBlank="1" showInputMessage="1" showErrorMessage="1" xr:uid="{75357E91-10B0-4F8F-B6E0-DDC1D04232D3}">
          <x14:formula1>
            <xm:f>'NUMERACY (1) INFO SHEET'!$A$26:$A$29</xm:f>
          </x14:formula1>
          <xm:sqref>D6</xm:sqref>
        </x14:dataValidation>
        <x14:dataValidation type="list" allowBlank="1" showInputMessage="1" showErrorMessage="1" xr:uid="{E594645D-6454-4663-A1CC-9B41D6EE844C}">
          <x14:formula1>
            <xm:f>'NUMERACY (1) INFO SHEET'!$C$26:$C$29</xm:f>
          </x14:formula1>
          <xm:sqref>F6</xm:sqref>
        </x14:dataValidation>
        <x14:dataValidation type="list" allowBlank="1" showInputMessage="1" showErrorMessage="1" xr:uid="{E08C6910-EFA0-4CE5-94BB-D07B12A285C7}">
          <x14:formula1>
            <xm:f>'NUMERACY (1) INFO SHEET'!$E$26:$E$29</xm:f>
          </x14:formula1>
          <xm:sqref>I6</xm:sqref>
        </x14:dataValidation>
        <x14:dataValidation type="list" allowBlank="1" showInputMessage="1" showErrorMessage="1" xr:uid="{7718FAC9-09D8-4386-A36D-6FA9180BBF91}">
          <x14:formula1>
            <xm:f>'NUMERACY (1) INFO SHEET'!$G$26:$G$29</xm:f>
          </x14:formula1>
          <xm:sqref>J6</xm:sqref>
        </x14:dataValidation>
        <x14:dataValidation type="list" allowBlank="1" showInputMessage="1" showErrorMessage="1" xr:uid="{BAA2BCB3-26DA-41FC-A3AD-1215D90CB48A}">
          <x14:formula1>
            <xm:f>'NUMERACY (1) INFO SHEET'!$B$26:$B$29</xm:f>
          </x14:formula1>
          <xm:sqref>E6</xm:sqref>
        </x14:dataValidation>
        <x14:dataValidation type="list" allowBlank="1" showInputMessage="1" showErrorMessage="1" xr:uid="{BA1B1A47-44C4-45EF-9978-3877626BFF92}">
          <x14:formula1>
            <xm:f>'NUMERACY (1) INFO SHEET'!$D$26:$D$29</xm:f>
          </x14:formula1>
          <xm:sqref>H6</xm:sqref>
        </x14:dataValidation>
        <x14:dataValidation type="list" allowBlank="1" showInputMessage="1" showErrorMessage="1" xr:uid="{2DB59D85-0B47-4651-8CBC-CB78FE424B1F}">
          <x14:formula1>
            <xm:f>'NUMERACY (1) INFO SHEET'!$A$32:$A$35</xm:f>
          </x14:formula1>
          <xm:sqref>D7</xm:sqref>
        </x14:dataValidation>
        <x14:dataValidation type="list" allowBlank="1" showInputMessage="1" showErrorMessage="1" xr:uid="{2655564D-9C48-4FF9-9C00-9889549D6A90}">
          <x14:formula1>
            <xm:f>'NUMERACY (1) INFO SHEET'!$D$32:$D$35</xm:f>
          </x14:formula1>
          <xm:sqref>G7</xm:sqref>
        </x14:dataValidation>
        <x14:dataValidation type="list" allowBlank="1" showInputMessage="1" showErrorMessage="1" xr:uid="{FE5DE388-6F1F-4F78-BBFF-20D95CD2C2D7}">
          <x14:formula1>
            <xm:f>'NUMERACY (1) INFO SHEET'!$A$38:$A$41</xm:f>
          </x14:formula1>
          <xm:sqref>D8</xm:sqref>
        </x14:dataValidation>
        <x14:dataValidation type="list" allowBlank="1" showInputMessage="1" showErrorMessage="1" xr:uid="{9DF07E77-FAEF-4307-9B97-90F3053F78D9}">
          <x14:formula1>
            <xm:f>'NUMERACY (1) INFO SHEET'!$B$38:$B$41</xm:f>
          </x14:formula1>
          <xm:sqref>E8</xm:sqref>
        </x14:dataValidation>
        <x14:dataValidation type="list" allowBlank="1" showInputMessage="1" showErrorMessage="1" xr:uid="{27834748-541F-48B2-98E8-D5D46F27FCB5}">
          <x14:formula1>
            <xm:f>'NUMERACY (1) INFO SHEET'!$D$38:$D$41</xm:f>
          </x14:formula1>
          <xm:sqref>G8</xm:sqref>
        </x14:dataValidation>
        <x14:dataValidation type="list" allowBlank="1" showInputMessage="1" showErrorMessage="1" xr:uid="{725F0DD5-1E8E-4B70-B8DA-BB20C951BCE8}">
          <x14:formula1>
            <xm:f>'NUMERACY (1) INFO SHEET'!$E$38:$E$41</xm:f>
          </x14:formula1>
          <xm:sqref>H8</xm:sqref>
        </x14:dataValidation>
        <x14:dataValidation type="list" allowBlank="1" showInputMessage="1" showErrorMessage="1" xr:uid="{AFBA5FD6-55B9-4BB6-8589-F3B158AAAB79}">
          <x14:formula1>
            <xm:f>'NUMERACY (1) INFO SHEET'!$G$38:$G$41</xm:f>
          </x14:formula1>
          <xm:sqref>J8</xm:sqref>
        </x14:dataValidation>
        <x14:dataValidation type="list" allowBlank="1" showInputMessage="1" showErrorMessage="1" xr:uid="{30E82008-4CA4-421E-9621-1D907354BC4E}">
          <x14:formula1>
            <xm:f>'NUMERACY (1) INFO SHEET'!$C$38:$C$41</xm:f>
          </x14:formula1>
          <xm:sqref>F8</xm:sqref>
        </x14:dataValidation>
        <x14:dataValidation type="list" allowBlank="1" showInputMessage="1" showErrorMessage="1" xr:uid="{D65DCF32-2032-4776-BCFD-0C4B1FBFAD45}">
          <x14:formula1>
            <xm:f>'NUMERACY (1) INFO SHEET'!$F$38:$F$41</xm:f>
          </x14:formula1>
          <xm:sqref>I8</xm:sqref>
        </x14:dataValidation>
        <x14:dataValidation type="list" allowBlank="1" showInputMessage="1" showErrorMessage="1" xr:uid="{5F7C835D-A8B3-4A95-8E01-DEA321A88FDE}">
          <x14:formula1>
            <xm:f>'NUMERACY (1) INFO SHEET'!$A$43:$A$46</xm:f>
          </x14:formula1>
          <xm:sqref>D9</xm:sqref>
        </x14:dataValidation>
        <x14:dataValidation type="list" allowBlank="1" showInputMessage="1" showErrorMessage="1" xr:uid="{A7BE4C21-1702-4933-B916-A6E4217B309A}">
          <x14:formula1>
            <xm:f>'NUMERACY (1) INFO SHEET'!$C$43:$C$46</xm:f>
          </x14:formula1>
          <xm:sqref>G9</xm:sqref>
        </x14:dataValidation>
        <x14:dataValidation type="list" allowBlank="1" showInputMessage="1" showErrorMessage="1" xr:uid="{C2909E62-E10A-4074-9C4B-B94BE034932E}">
          <x14:formula1>
            <xm:f>'NUMERACY (1) INFO SHEET'!$A$47:$A$50</xm:f>
          </x14:formula1>
          <xm:sqref>D10</xm:sqref>
        </x14:dataValidation>
        <x14:dataValidation type="list" allowBlank="1" showInputMessage="1" showErrorMessage="1" xr:uid="{6B06C7F2-EDC3-43DE-A406-78F697181D90}">
          <x14:formula1>
            <xm:f>'NUMERACY (1) INFO SHEET'!$D$47:$D$50</xm:f>
          </x14:formula1>
          <xm:sqref>G10</xm:sqref>
        </x14:dataValidation>
        <x14:dataValidation type="list" allowBlank="1" showInputMessage="1" showErrorMessage="1" xr:uid="{253DD417-7599-49C2-B4D6-E11584C37EEB}">
          <x14:formula1>
            <xm:f>'NUMERACY (1) INFO SHEET'!$F$47:$F$50</xm:f>
          </x14:formula1>
          <xm:sqref>I10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2FE21-69FE-4A98-8BBB-76EFDCEC3170}">
  <sheetPr codeName="Sheet5">
    <tabColor theme="4"/>
    <pageSetUpPr fitToPage="1"/>
  </sheetPr>
  <dimension ref="A1:N14"/>
  <sheetViews>
    <sheetView topLeftCell="A7" zoomScale="80" zoomScaleNormal="80" workbookViewId="0">
      <selection activeCell="J8" sqref="J8"/>
    </sheetView>
  </sheetViews>
  <sheetFormatPr defaultRowHeight="14.5" x14ac:dyDescent="0.35"/>
  <cols>
    <col min="1" max="1" width="8.81640625" customWidth="1"/>
    <col min="2" max="2" width="4.81640625" customWidth="1"/>
    <col min="3" max="3" width="15.81640625" customWidth="1"/>
    <col min="4" max="4" width="17.7265625" customWidth="1"/>
    <col min="5" max="5" width="17.453125" customWidth="1"/>
    <col min="6" max="6" width="18.26953125" customWidth="1"/>
    <col min="7" max="7" width="15.453125" customWidth="1"/>
    <col min="8" max="8" width="18" customWidth="1"/>
    <col min="9" max="10" width="17.7265625" customWidth="1"/>
  </cols>
  <sheetData>
    <row r="1" spans="1:14" ht="46.5" customHeight="1" x14ac:dyDescent="0.35">
      <c r="A1" s="39"/>
      <c r="B1" s="166" t="s">
        <v>1</v>
      </c>
      <c r="C1" s="166"/>
      <c r="D1" s="166"/>
      <c r="E1" s="166"/>
      <c r="F1" s="166"/>
      <c r="G1" s="166"/>
      <c r="H1" s="166"/>
      <c r="I1" s="166"/>
      <c r="J1" s="167"/>
      <c r="K1" s="4"/>
      <c r="L1" s="4"/>
      <c r="M1" s="4"/>
      <c r="N1" s="4"/>
    </row>
    <row r="2" spans="1:14" ht="84" customHeight="1" thickBot="1" x14ac:dyDescent="0.4">
      <c r="A2" s="156" t="s">
        <v>159</v>
      </c>
      <c r="B2" s="149" t="s">
        <v>160</v>
      </c>
      <c r="C2" s="149"/>
      <c r="D2" s="159" t="s">
        <v>706</v>
      </c>
      <c r="E2" s="160"/>
      <c r="F2" s="160"/>
      <c r="G2" s="161"/>
      <c r="H2" s="159" t="s">
        <v>162</v>
      </c>
      <c r="I2" s="160"/>
      <c r="J2" s="168"/>
    </row>
    <row r="3" spans="1:14" ht="100.5" customHeight="1" thickBot="1" x14ac:dyDescent="0.4">
      <c r="A3" s="157"/>
      <c r="B3" s="136" t="s">
        <v>163</v>
      </c>
      <c r="C3" s="136"/>
      <c r="D3" s="162" t="s">
        <v>712</v>
      </c>
      <c r="E3" s="163"/>
      <c r="F3" s="162" t="s">
        <v>713</v>
      </c>
      <c r="G3" s="163"/>
      <c r="H3" s="66" t="s">
        <v>714</v>
      </c>
      <c r="I3" s="162" t="s">
        <v>715</v>
      </c>
      <c r="J3" s="165"/>
    </row>
    <row r="4" spans="1:14" ht="105.65" customHeight="1" thickBot="1" x14ac:dyDescent="0.4">
      <c r="A4" s="157"/>
      <c r="B4" s="68" t="s">
        <v>168</v>
      </c>
      <c r="C4" s="65" t="s">
        <v>169</v>
      </c>
      <c r="D4" s="162" t="s">
        <v>724</v>
      </c>
      <c r="E4" s="164"/>
      <c r="F4" s="163"/>
      <c r="G4" s="162" t="s">
        <v>725</v>
      </c>
      <c r="H4" s="163"/>
      <c r="I4" s="162" t="s">
        <v>726</v>
      </c>
      <c r="J4" s="165"/>
    </row>
    <row r="5" spans="1:14" ht="73" customHeight="1" thickBot="1" x14ac:dyDescent="0.4">
      <c r="A5" s="158"/>
      <c r="B5" s="136" t="s">
        <v>173</v>
      </c>
      <c r="C5" s="136"/>
      <c r="D5" s="162" t="s">
        <v>733</v>
      </c>
      <c r="E5" s="164"/>
      <c r="F5" s="163"/>
      <c r="G5" s="162" t="s">
        <v>734</v>
      </c>
      <c r="H5" s="163"/>
      <c r="I5" s="162" t="s">
        <v>735</v>
      </c>
      <c r="J5" s="165"/>
    </row>
    <row r="6" spans="1:14" ht="82.5" customHeight="1" thickBot="1" x14ac:dyDescent="0.4">
      <c r="A6" s="156" t="s">
        <v>177</v>
      </c>
      <c r="B6" s="136" t="s">
        <v>178</v>
      </c>
      <c r="C6" s="136"/>
      <c r="D6" s="162" t="s">
        <v>742</v>
      </c>
      <c r="E6" s="164"/>
      <c r="F6" s="163"/>
      <c r="G6" s="162" t="s">
        <v>743</v>
      </c>
      <c r="H6" s="164"/>
      <c r="I6" s="164"/>
      <c r="J6" s="165"/>
    </row>
    <row r="7" spans="1:14" ht="119.15" customHeight="1" thickBot="1" x14ac:dyDescent="0.4">
      <c r="A7" s="158"/>
      <c r="B7" s="136" t="s">
        <v>181</v>
      </c>
      <c r="C7" s="136"/>
      <c r="D7" s="162" t="s">
        <v>748</v>
      </c>
      <c r="E7" s="163"/>
      <c r="F7" s="162" t="s">
        <v>749</v>
      </c>
      <c r="G7" s="163"/>
      <c r="H7" s="162" t="s">
        <v>750</v>
      </c>
      <c r="I7" s="163"/>
      <c r="J7" s="67" t="s">
        <v>751</v>
      </c>
    </row>
    <row r="8" spans="1:14" ht="147" customHeight="1" thickBot="1" x14ac:dyDescent="0.4">
      <c r="A8" s="46" t="s">
        <v>186</v>
      </c>
      <c r="B8" s="137" t="s">
        <v>187</v>
      </c>
      <c r="C8" s="137"/>
      <c r="D8" s="69" t="s">
        <v>760</v>
      </c>
      <c r="E8" s="69" t="s">
        <v>761</v>
      </c>
      <c r="F8" s="69" t="s">
        <v>762</v>
      </c>
      <c r="G8" s="154" t="s">
        <v>763</v>
      </c>
      <c r="H8" s="155"/>
      <c r="I8" s="69" t="s">
        <v>192</v>
      </c>
      <c r="J8" s="70" t="s">
        <v>193</v>
      </c>
    </row>
    <row r="9" spans="1:14" ht="15" thickBot="1" x14ac:dyDescent="0.4">
      <c r="D9" s="3"/>
      <c r="K9" s="31"/>
    </row>
    <row r="10" spans="1:14" x14ac:dyDescent="0.35">
      <c r="C10" s="77"/>
      <c r="D10" s="78" t="s">
        <v>45</v>
      </c>
    </row>
    <row r="11" spans="1:14" x14ac:dyDescent="0.35">
      <c r="C11" s="79" t="s">
        <v>46</v>
      </c>
      <c r="D11" s="80">
        <f>COUNTIF(D2:J8,"*EMERGING*")/24</f>
        <v>0</v>
      </c>
    </row>
    <row r="12" spans="1:14" x14ac:dyDescent="0.35">
      <c r="C12" s="79" t="s">
        <v>47</v>
      </c>
      <c r="D12" s="80">
        <f>COUNTIF(D2:J8,"*DEVELOPING*")/24</f>
        <v>0</v>
      </c>
    </row>
    <row r="13" spans="1:14" ht="15" thickBot="1" x14ac:dyDescent="0.4">
      <c r="C13" s="81" t="s">
        <v>48</v>
      </c>
      <c r="D13" s="82">
        <f>COUNTIF(D2:J8,"*EMBEDDED*")/24</f>
        <v>0</v>
      </c>
    </row>
    <row r="14" spans="1:14" x14ac:dyDescent="0.35">
      <c r="A14" s="5"/>
      <c r="B14" s="5"/>
    </row>
  </sheetData>
  <sheetProtection algorithmName="SHA-512" hashValue="s52y9D+x+RUi1Kqzyf1t0cUM1zDorMEPS/R29wUqy4IkPReGUMXggRmeel4N1Mk9Aki6cFuOaZwbeX0WrFvizg==" saltValue="jCx7iToTDUgmm9ZIffXSIQ==" spinCount="100000" sheet="1"/>
  <dataConsolidate/>
  <customSheetViews>
    <customSheetView guid="{43B94AB2-A95E-4719-ABE7-23B9320ACD2E}" scale="40" showPageBreaks="1" fitToPage="1" printArea="1" topLeftCell="A3">
      <selection activeCell="S8" sqref="S8:W14"/>
      <pageMargins left="0" right="0" top="0" bottom="0" header="0" footer="0"/>
      <pageSetup paperSize="9" scale="64" orientation="landscape" r:id="rId1"/>
    </customSheetView>
  </customSheetViews>
  <mergeCells count="26">
    <mergeCell ref="I4:J4"/>
    <mergeCell ref="D5:F5"/>
    <mergeCell ref="G5:H5"/>
    <mergeCell ref="I5:J5"/>
    <mergeCell ref="B1:J1"/>
    <mergeCell ref="B2:C2"/>
    <mergeCell ref="H2:J2"/>
    <mergeCell ref="D3:E3"/>
    <mergeCell ref="F3:G3"/>
    <mergeCell ref="I3:J3"/>
    <mergeCell ref="G8:H8"/>
    <mergeCell ref="A2:A5"/>
    <mergeCell ref="A6:A7"/>
    <mergeCell ref="D2:G2"/>
    <mergeCell ref="B3:C3"/>
    <mergeCell ref="B7:C7"/>
    <mergeCell ref="B8:C8"/>
    <mergeCell ref="D7:E7"/>
    <mergeCell ref="F7:G7"/>
    <mergeCell ref="H7:I7"/>
    <mergeCell ref="D4:F4"/>
    <mergeCell ref="B5:C5"/>
    <mergeCell ref="D6:F6"/>
    <mergeCell ref="G6:J6"/>
    <mergeCell ref="B6:C6"/>
    <mergeCell ref="G4:H4"/>
  </mergeCells>
  <conditionalFormatting sqref="D8:G8 H2 F3 H3:I3 I4:I5 G4:G6 D2:D7 F7 H7 J7 I8:J8">
    <cfRule type="containsText" dxfId="5" priority="4" stopIfTrue="1" operator="containsText" text="Embedded">
      <formula>NOT(ISERROR(SEARCH("Embedded",D2)))</formula>
    </cfRule>
    <cfRule type="containsText" dxfId="4" priority="5" stopIfTrue="1" operator="containsText" text="Developing">
      <formula>NOT(ISERROR(SEARCH("Developing",D2)))</formula>
    </cfRule>
    <cfRule type="containsText" dxfId="3" priority="16" stopIfTrue="1" operator="containsText" text="Emerging">
      <formula>NOT(ISERROR(SEARCH("Emerging",D2)))</formula>
    </cfRule>
  </conditionalFormatting>
  <pageMargins left="0.25" right="0.25" top="0.75" bottom="0.75" header="0.3" footer="0.3"/>
  <pageSetup paperSize="9" scale="64" orientation="landscape" r:id="rId2"/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showInputMessage="1" showErrorMessage="1" xr:uid="{9BDE8155-ABEC-4097-8083-062E2A818CBB}">
          <x14:formula1>
            <xm:f>'NUMERACY (2) INFO SHEET'!$E$1:$E$4</xm:f>
          </x14:formula1>
          <xm:sqref>H2</xm:sqref>
        </x14:dataValidation>
        <x14:dataValidation type="list" allowBlank="1" showInputMessage="1" showErrorMessage="1" xr:uid="{BA651CB9-9D2E-4E32-915B-C4BCE2147C74}">
          <x14:formula1>
            <xm:f>'NUMERACY (2) INFO SHEET'!$A$38:$A$41</xm:f>
          </x14:formula1>
          <xm:sqref>D8</xm:sqref>
        </x14:dataValidation>
        <x14:dataValidation type="list" allowBlank="1" showInputMessage="1" showErrorMessage="1" xr:uid="{7340CA3E-ADFF-4741-A655-2E4D5D794AC9}">
          <x14:formula1>
            <xm:f>'NUMERACY (2) INFO SHEET'!$A$1:$A$4</xm:f>
          </x14:formula1>
          <xm:sqref>D2</xm:sqref>
        </x14:dataValidation>
        <x14:dataValidation type="list" allowBlank="1" showInputMessage="1" showErrorMessage="1" xr:uid="{3534C3EE-DDAD-422E-A14B-9E2FF972C926}">
          <x14:formula1>
            <xm:f>'NUMERACY (2) INFO SHEET'!$E$7:$E$10</xm:f>
          </x14:formula1>
          <xm:sqref>H3</xm:sqref>
        </x14:dataValidation>
        <x14:dataValidation type="list" allowBlank="1" showInputMessage="1" showErrorMessage="1" xr:uid="{667C9FD5-3FA2-44A7-852F-1FB58ECD4953}">
          <x14:formula1>
            <xm:f>'NUMERACY (2) INFO SHEET'!$A$7:$A$10</xm:f>
          </x14:formula1>
          <xm:sqref>D3</xm:sqref>
        </x14:dataValidation>
        <x14:dataValidation type="list" allowBlank="1" showInputMessage="1" showErrorMessage="1" xr:uid="{3F61F8F6-5430-49BA-8CDC-4CA59FEA6013}">
          <x14:formula1>
            <xm:f>'NUMERACY (2) INFO SHEET'!$C$7:$C$10</xm:f>
          </x14:formula1>
          <xm:sqref>F3</xm:sqref>
        </x14:dataValidation>
        <x14:dataValidation type="list" allowBlank="1" showInputMessage="1" showErrorMessage="1" xr:uid="{FA9538E6-DBC2-4F2A-A1F1-406D091AD150}">
          <x14:formula1>
            <xm:f>'NUMERACY (2) INFO SHEET'!$F$7:$F$10</xm:f>
          </x14:formula1>
          <xm:sqref>I3</xm:sqref>
        </x14:dataValidation>
        <x14:dataValidation type="list" allowBlank="1" showInputMessage="1" showErrorMessage="1" xr:uid="{E0FFDB32-B869-4B8F-86BE-32AAB68DDE2F}">
          <x14:formula1>
            <xm:f>'NUMERACY (2) INFO SHEET'!$C$14:$C$17</xm:f>
          </x14:formula1>
          <xm:sqref>I4</xm:sqref>
        </x14:dataValidation>
        <x14:dataValidation type="list" allowBlank="1" showInputMessage="1" showErrorMessage="1" xr:uid="{05B10DA9-94D8-4840-8C6C-6AAC08CA3FA6}">
          <x14:formula1>
            <xm:f>'NUMERACY (2) INFO SHEET'!$B$14:$B$17</xm:f>
          </x14:formula1>
          <xm:sqref>G4</xm:sqref>
        </x14:dataValidation>
        <x14:dataValidation type="list" allowBlank="1" showInputMessage="1" showErrorMessage="1" xr:uid="{DFFAC220-2F11-4EE8-BE09-61F9AD84E109}">
          <x14:formula1>
            <xm:f>'NUMERACY (2) INFO SHEET'!$A$14:$A$17</xm:f>
          </x14:formula1>
          <xm:sqref>D4</xm:sqref>
        </x14:dataValidation>
        <x14:dataValidation type="list" allowBlank="1" showInputMessage="1" showErrorMessage="1" xr:uid="{7AC7FA3B-81BC-45C0-B423-5850D0E4D137}">
          <x14:formula1>
            <xm:f>'NUMERACY (2) INFO SHEET'!$F$20:$F$23</xm:f>
          </x14:formula1>
          <xm:sqref>I5</xm:sqref>
        </x14:dataValidation>
        <x14:dataValidation type="list" allowBlank="1" showInputMessage="1" showErrorMessage="1" xr:uid="{604E87AF-3607-455D-897A-ADE341B0030A}">
          <x14:formula1>
            <xm:f>'NUMERACY (2) INFO SHEET'!$D$20:$D$23</xm:f>
          </x14:formula1>
          <xm:sqref>G5</xm:sqref>
        </x14:dataValidation>
        <x14:dataValidation type="list" allowBlank="1" showInputMessage="1" showErrorMessage="1" xr:uid="{3BE44C58-5193-48D4-AEEE-237A81DFF1B5}">
          <x14:formula1>
            <xm:f>'NUMERACY (2) INFO SHEET'!$A$20:$A$23</xm:f>
          </x14:formula1>
          <xm:sqref>D5</xm:sqref>
        </x14:dataValidation>
        <x14:dataValidation type="list" allowBlank="1" showInputMessage="1" showErrorMessage="1" xr:uid="{117B83CB-FB5F-4CD3-AD55-C3EF50AA2874}">
          <x14:formula1>
            <xm:f>'NUMERACY (2) INFO SHEET'!$A$26:$A$29</xm:f>
          </x14:formula1>
          <xm:sqref>D6</xm:sqref>
        </x14:dataValidation>
        <x14:dataValidation type="list" allowBlank="1" showInputMessage="1" showErrorMessage="1" xr:uid="{63EEED91-7ABA-4BE5-9F90-8A618B895FC5}">
          <x14:formula1>
            <xm:f>'NUMERACY (2) INFO SHEET'!$B$26:$B$29</xm:f>
          </x14:formula1>
          <xm:sqref>G6</xm:sqref>
        </x14:dataValidation>
        <x14:dataValidation type="list" allowBlank="1" showInputMessage="1" showErrorMessage="1" xr:uid="{E63FCC0E-CA27-4468-8EFB-011CEA9919D2}">
          <x14:formula1>
            <xm:f>'NUMERACY (2) INFO SHEET'!$D$32:$D$35</xm:f>
          </x14:formula1>
          <xm:sqref>J7</xm:sqref>
        </x14:dataValidation>
        <x14:dataValidation type="list" allowBlank="1" showInputMessage="1" showErrorMessage="1" xr:uid="{CFAE9F0C-5865-4969-9CD4-E465B27ED658}">
          <x14:formula1>
            <xm:f>'NUMERACY (2) INFO SHEET'!$C$32:$C$35</xm:f>
          </x14:formula1>
          <xm:sqref>H7</xm:sqref>
        </x14:dataValidation>
        <x14:dataValidation type="list" allowBlank="1" showInputMessage="1" showErrorMessage="1" xr:uid="{6F1C62E2-DF0E-428C-A763-5F95DD71B33B}">
          <x14:formula1>
            <xm:f>'NUMERACY (2) INFO SHEET'!$A$32:$A$35</xm:f>
          </x14:formula1>
          <xm:sqref>D7</xm:sqref>
        </x14:dataValidation>
        <x14:dataValidation type="list" allowBlank="1" showInputMessage="1" showErrorMessage="1" xr:uid="{AD7745F5-28BE-4D7A-93C5-9635E55745DE}">
          <x14:formula1>
            <xm:f>'NUMERACY (2) INFO SHEET'!$B$32:$B$35</xm:f>
          </x14:formula1>
          <xm:sqref>F7</xm:sqref>
        </x14:dataValidation>
        <x14:dataValidation type="list" allowBlank="1" showInputMessage="1" showErrorMessage="1" xr:uid="{2DEB0190-3C38-422C-B3F6-29270D44D08B}">
          <x14:formula1>
            <xm:f>'NUMERACY (2) INFO SHEET'!$F$38:$F$41</xm:f>
          </x14:formula1>
          <xm:sqref>J8</xm:sqref>
        </x14:dataValidation>
        <x14:dataValidation type="list" allowBlank="1" showInputMessage="1" showErrorMessage="1" xr:uid="{72C47B37-EB65-46BE-8B7E-04AB1AA7D26B}">
          <x14:formula1>
            <xm:f>'NUMERACY (2) INFO SHEET'!$B$38:$B$41</xm:f>
          </x14:formula1>
          <xm:sqref>E8</xm:sqref>
        </x14:dataValidation>
        <x14:dataValidation type="list" allowBlank="1" showInputMessage="1" showErrorMessage="1" xr:uid="{5DE7A43D-8228-4414-A867-513175584A55}">
          <x14:formula1>
            <xm:f>'NUMERACY (2) INFO SHEET'!$C$38:$C$41</xm:f>
          </x14:formula1>
          <xm:sqref>F8</xm:sqref>
        </x14:dataValidation>
        <x14:dataValidation type="list" allowBlank="1" showInputMessage="1" showErrorMessage="1" xr:uid="{17ABFCB4-5E6B-4C3E-8056-97F168C969A3}">
          <x14:formula1>
            <xm:f>'NUMERACY (2) INFO SHEET'!$D$38:$D$41</xm:f>
          </x14:formula1>
          <xm:sqref>G8</xm:sqref>
        </x14:dataValidation>
        <x14:dataValidation type="list" allowBlank="1" showInputMessage="1" showErrorMessage="1" xr:uid="{1DC94FEC-20C9-4340-9A6C-FE0BC89B54FD}">
          <x14:formula1>
            <xm:f>'NUMERACY (2) INFO SHEET'!$E$38:$E$41</xm:f>
          </x14:formula1>
          <xm:sqref>I8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180D7-58E9-4A19-9924-39050E6648B5}">
  <sheetPr codeName="Sheet6">
    <tabColor rgb="FF009999"/>
    <pageSetUpPr fitToPage="1"/>
  </sheetPr>
  <dimension ref="A1:H13"/>
  <sheetViews>
    <sheetView tabSelected="1" topLeftCell="A4" zoomScale="80" zoomScaleNormal="80" workbookViewId="0">
      <selection activeCell="J7" sqref="J7"/>
    </sheetView>
  </sheetViews>
  <sheetFormatPr defaultRowHeight="14.5" x14ac:dyDescent="0.35"/>
  <cols>
    <col min="2" max="2" width="22.54296875" customWidth="1"/>
    <col min="3" max="3" width="20" customWidth="1"/>
    <col min="4" max="4" width="20.1796875" customWidth="1"/>
    <col min="5" max="5" width="18.7265625" customWidth="1"/>
    <col min="6" max="6" width="20.1796875" customWidth="1"/>
    <col min="7" max="7" width="19.26953125" customWidth="1"/>
    <col min="8" max="8" width="18.54296875" customWidth="1"/>
  </cols>
  <sheetData>
    <row r="1" spans="1:8" x14ac:dyDescent="0.35">
      <c r="A1" s="169" t="s">
        <v>194</v>
      </c>
      <c r="B1" s="172" t="s">
        <v>195</v>
      </c>
      <c r="C1" s="173"/>
      <c r="D1" s="173"/>
      <c r="E1" s="173"/>
      <c r="F1" s="173"/>
      <c r="G1" s="173"/>
      <c r="H1" s="174"/>
    </row>
    <row r="2" spans="1:8" x14ac:dyDescent="0.35">
      <c r="A2" s="170"/>
      <c r="B2" s="175"/>
      <c r="C2" s="176"/>
      <c r="D2" s="176"/>
      <c r="E2" s="176"/>
      <c r="F2" s="176"/>
      <c r="G2" s="176"/>
      <c r="H2" s="177"/>
    </row>
    <row r="3" spans="1:8" ht="73" thickBot="1" x14ac:dyDescent="0.4">
      <c r="A3" s="170"/>
      <c r="B3" s="73" t="s">
        <v>196</v>
      </c>
      <c r="C3" s="74" t="s">
        <v>197</v>
      </c>
      <c r="D3" s="74" t="s">
        <v>198</v>
      </c>
      <c r="E3" s="74" t="s">
        <v>199</v>
      </c>
      <c r="F3" s="74" t="s">
        <v>200</v>
      </c>
      <c r="G3" s="74" t="s">
        <v>201</v>
      </c>
      <c r="H3" s="74" t="s">
        <v>202</v>
      </c>
    </row>
    <row r="4" spans="1:8" ht="73" customHeight="1" thickBot="1" x14ac:dyDescent="0.4">
      <c r="A4" s="170"/>
      <c r="B4" s="75" t="s">
        <v>203</v>
      </c>
      <c r="C4" s="178" t="s">
        <v>204</v>
      </c>
      <c r="D4" s="179"/>
      <c r="E4" s="178" t="s">
        <v>205</v>
      </c>
      <c r="F4" s="179"/>
      <c r="G4" s="178" t="s">
        <v>206</v>
      </c>
      <c r="H4" s="179"/>
    </row>
    <row r="5" spans="1:8" ht="84.65" customHeight="1" thickBot="1" x14ac:dyDescent="0.4">
      <c r="A5" s="171"/>
      <c r="B5" s="75" t="s">
        <v>207</v>
      </c>
      <c r="C5" s="178" t="s">
        <v>208</v>
      </c>
      <c r="D5" s="179"/>
      <c r="E5" s="178" t="s">
        <v>209</v>
      </c>
      <c r="F5" s="179"/>
      <c r="G5" s="76" t="s">
        <v>210</v>
      </c>
      <c r="H5" s="76" t="s">
        <v>211</v>
      </c>
    </row>
    <row r="6" spans="1:8" ht="84.65" customHeight="1" thickBot="1" x14ac:dyDescent="0.4">
      <c r="A6" s="169" t="s">
        <v>212</v>
      </c>
      <c r="B6" s="75" t="s">
        <v>213</v>
      </c>
      <c r="C6" s="76" t="s">
        <v>214</v>
      </c>
      <c r="D6" s="76" t="s">
        <v>215</v>
      </c>
      <c r="E6" s="178" t="s">
        <v>216</v>
      </c>
      <c r="F6" s="179"/>
      <c r="G6" s="76" t="s">
        <v>217</v>
      </c>
      <c r="H6" s="76" t="s">
        <v>218</v>
      </c>
    </row>
    <row r="7" spans="1:8" ht="116.5" customHeight="1" thickBot="1" x14ac:dyDescent="0.4">
      <c r="A7" s="170"/>
      <c r="B7" s="72" t="s">
        <v>219</v>
      </c>
      <c r="C7" s="76" t="s">
        <v>220</v>
      </c>
      <c r="D7" s="180" t="s">
        <v>221</v>
      </c>
      <c r="E7" s="76" t="s">
        <v>222</v>
      </c>
      <c r="F7" s="76" t="s">
        <v>223</v>
      </c>
      <c r="G7" s="180" t="s">
        <v>224</v>
      </c>
      <c r="H7" s="76" t="s">
        <v>225</v>
      </c>
    </row>
    <row r="8" spans="1:8" ht="73" customHeight="1" thickBot="1" x14ac:dyDescent="0.4">
      <c r="A8" s="171"/>
      <c r="B8" s="71" t="s">
        <v>226</v>
      </c>
      <c r="C8" s="76" t="s">
        <v>227</v>
      </c>
      <c r="D8" s="181"/>
      <c r="E8" s="178" t="s">
        <v>228</v>
      </c>
      <c r="F8" s="179"/>
      <c r="G8" s="181"/>
      <c r="H8" s="76" t="s">
        <v>229</v>
      </c>
    </row>
    <row r="9" spans="1:8" ht="15" thickBot="1" x14ac:dyDescent="0.4"/>
    <row r="10" spans="1:8" x14ac:dyDescent="0.35">
      <c r="B10" s="77"/>
      <c r="C10" s="78" t="s">
        <v>45</v>
      </c>
    </row>
    <row r="11" spans="1:8" x14ac:dyDescent="0.35">
      <c r="B11" s="79" t="s">
        <v>46</v>
      </c>
      <c r="C11" s="80">
        <f>COUNTIF(C3:H8,"*EMERGING*")/27</f>
        <v>0</v>
      </c>
    </row>
    <row r="12" spans="1:8" x14ac:dyDescent="0.35">
      <c r="B12" s="79" t="s">
        <v>47</v>
      </c>
      <c r="C12" s="80">
        <f>COUNTIF(C3:H8,"*DEVELOPING*")/27</f>
        <v>0</v>
      </c>
    </row>
    <row r="13" spans="1:8" ht="15" thickBot="1" x14ac:dyDescent="0.4">
      <c r="B13" s="81" t="s">
        <v>48</v>
      </c>
      <c r="C13" s="82">
        <f>COUNTIF(C3:H8,"*EMBEDDED*")/27</f>
        <v>0</v>
      </c>
    </row>
  </sheetData>
  <sheetProtection algorithmName="SHA-512" hashValue="HtV2rOTT79ul81sCsYpYO31W+m3rOpIV1IuN9ddm9ihwS34SDDTCRzHR2Y/6s3ZmeovI+vR/xlX1Ra4/UjmTAQ==" saltValue="9QsKA4c1ga1S6LrI8vf+tw==" spinCount="100000" sheet="1" scenarios="1"/>
  <mergeCells count="12">
    <mergeCell ref="A6:A8"/>
    <mergeCell ref="E6:F6"/>
    <mergeCell ref="D7:D8"/>
    <mergeCell ref="G7:G8"/>
    <mergeCell ref="E8:F8"/>
    <mergeCell ref="A1:A5"/>
    <mergeCell ref="B1:H2"/>
    <mergeCell ref="C4:D4"/>
    <mergeCell ref="E4:F4"/>
    <mergeCell ref="G4:H4"/>
    <mergeCell ref="C5:D5"/>
    <mergeCell ref="E5:F5"/>
  </mergeCells>
  <conditionalFormatting sqref="C3:H3 C7:H7 G4 C4:C5 E4:E5 C6:E6 G5:H6 C8 E8 H8">
    <cfRule type="containsText" dxfId="2" priority="1" operator="containsText" text="Embedded">
      <formula>NOT(ISERROR(SEARCH("Embedded",C3)))</formula>
    </cfRule>
    <cfRule type="containsText" dxfId="1" priority="2" operator="containsText" text="Developing">
      <formula>NOT(ISERROR(SEARCH("Developing",C3)))</formula>
    </cfRule>
    <cfRule type="containsText" dxfId="0" priority="3" operator="containsText" text="Emerging">
      <formula>NOT(ISERROR(SEARCH("Emerging",C3)))</formula>
    </cfRule>
  </conditionalFormatting>
  <pageMargins left="0.7" right="0.7" top="0.75" bottom="0.75" header="0.3" footer="0.3"/>
  <pageSetup paperSize="9" scale="59" orientation="portrait" r:id="rId1"/>
  <extLst>
    <ext xmlns:x14="http://schemas.microsoft.com/office/spreadsheetml/2009/9/main" uri="{CCE6A557-97BC-4b89-ADB6-D9C93CAAB3DF}">
      <x14:dataValidations xmlns:xm="http://schemas.microsoft.com/office/excel/2006/main" count="27">
        <x14:dataValidation type="list" allowBlank="1" showInputMessage="1" showErrorMessage="1" xr:uid="{AB0AFE98-C6AB-4776-98EF-973402CCAF52}">
          <x14:formula1>
            <xm:f>'INFO Digital'!$F$26:$F$29</xm:f>
          </x14:formula1>
          <xm:sqref>H8</xm:sqref>
        </x14:dataValidation>
        <x14:dataValidation type="list" allowBlank="1" showInputMessage="1" showErrorMessage="1" xr:uid="{AB7FA22F-FE35-4EE5-95FA-B658B5980679}">
          <x14:formula1>
            <xm:f>'INFO Digital'!$C$26:$C$29</xm:f>
          </x14:formula1>
          <xm:sqref>E8</xm:sqref>
        </x14:dataValidation>
        <x14:dataValidation type="list" allowBlank="1" showInputMessage="1" showErrorMessage="1" xr:uid="{76DA73DF-F93F-425D-874E-E271990FEC96}">
          <x14:formula1>
            <xm:f>'INFO Digital'!$A$26:$A$29</xm:f>
          </x14:formula1>
          <xm:sqref>C8</xm:sqref>
        </x14:dataValidation>
        <x14:dataValidation type="list" allowBlank="1" showInputMessage="1" showErrorMessage="1" xr:uid="{DBEE8269-65F1-4B6B-873C-3AE801FC2FCB}">
          <x14:formula1>
            <xm:f>'INFO Digital'!$F$21:$F$24</xm:f>
          </x14:formula1>
          <xm:sqref>H7</xm:sqref>
        </x14:dataValidation>
        <x14:dataValidation type="list" allowBlank="1" showInputMessage="1" showErrorMessage="1" xr:uid="{B630A462-42F9-4797-BF3E-85E4BEFA641B}">
          <x14:formula1>
            <xm:f>'INFO Digital'!$E$21:$E$24</xm:f>
          </x14:formula1>
          <xm:sqref>G7</xm:sqref>
        </x14:dataValidation>
        <x14:dataValidation type="list" allowBlank="1" showInputMessage="1" showErrorMessage="1" xr:uid="{5C913E61-A8E2-4478-A7C5-262C3B76A6D7}">
          <x14:formula1>
            <xm:f>'INFO Digital'!$D$21:$D$24</xm:f>
          </x14:formula1>
          <xm:sqref>F7</xm:sqref>
        </x14:dataValidation>
        <x14:dataValidation type="list" allowBlank="1" showInputMessage="1" showErrorMessage="1" xr:uid="{96566968-DF47-4B2F-87AA-B59D9A8C7E96}">
          <x14:formula1>
            <xm:f>'INFO Digital'!$C$21:$C$24</xm:f>
          </x14:formula1>
          <xm:sqref>E7</xm:sqref>
        </x14:dataValidation>
        <x14:dataValidation type="list" allowBlank="1" showInputMessage="1" showErrorMessage="1" xr:uid="{341F571B-76ED-4611-940C-143C3A4C45C5}">
          <x14:formula1>
            <xm:f>'INFO Digital'!$B$21:$B$24</xm:f>
          </x14:formula1>
          <xm:sqref>D7</xm:sqref>
        </x14:dataValidation>
        <x14:dataValidation type="list" allowBlank="1" showInputMessage="1" showErrorMessage="1" xr:uid="{A70D635C-0658-44BC-A810-C3E5A0D6AE99}">
          <x14:formula1>
            <xm:f>'INFO Digital'!$A$21:$A$24</xm:f>
          </x14:formula1>
          <xm:sqref>C7</xm:sqref>
        </x14:dataValidation>
        <x14:dataValidation type="list" allowBlank="1" showInputMessage="1" showErrorMessage="1" xr:uid="{4D0F67DF-4278-4DBE-BD44-47E52D5CC81B}">
          <x14:formula1>
            <xm:f>'INFO Digital'!$F$16:$F$19</xm:f>
          </x14:formula1>
          <xm:sqref>H6</xm:sqref>
        </x14:dataValidation>
        <x14:dataValidation type="list" allowBlank="1" showInputMessage="1" showErrorMessage="1" xr:uid="{110C6495-7580-4E97-B690-DB1153714289}">
          <x14:formula1>
            <xm:f>'INFO Digital'!$E$16:$E$19</xm:f>
          </x14:formula1>
          <xm:sqref>G6</xm:sqref>
        </x14:dataValidation>
        <x14:dataValidation type="list" allowBlank="1" showInputMessage="1" showErrorMessage="1" xr:uid="{9DB11F14-E7F4-4BF6-B12F-06E4E1DC07BE}">
          <x14:formula1>
            <xm:f>'INFO Digital'!$C$16:$C$19</xm:f>
          </x14:formula1>
          <xm:sqref>E6</xm:sqref>
        </x14:dataValidation>
        <x14:dataValidation type="list" allowBlank="1" showInputMessage="1" showErrorMessage="1" xr:uid="{63D953F2-D2EC-4221-AED5-2718D938695B}">
          <x14:formula1>
            <xm:f>'INFO Digital'!$B$16:$B$19</xm:f>
          </x14:formula1>
          <xm:sqref>D6</xm:sqref>
        </x14:dataValidation>
        <x14:dataValidation type="list" allowBlank="1" showInputMessage="1" showErrorMessage="1" xr:uid="{86EBD7A6-4155-47D0-B0FD-FAAF4569E812}">
          <x14:formula1>
            <xm:f>'INFO Digital'!$A$16:$A$19</xm:f>
          </x14:formula1>
          <xm:sqref>C6</xm:sqref>
        </x14:dataValidation>
        <x14:dataValidation type="list" allowBlank="1" showInputMessage="1" showErrorMessage="1" xr:uid="{DFDD616D-E19A-40DB-8014-CD35667752E6}">
          <x14:formula1>
            <xm:f>'INFO Digital'!$F$11:$F$14</xm:f>
          </x14:formula1>
          <xm:sqref>H5</xm:sqref>
        </x14:dataValidation>
        <x14:dataValidation type="list" allowBlank="1" showInputMessage="1" showErrorMessage="1" xr:uid="{2219B719-1303-4549-9497-7CC60D888A76}">
          <x14:formula1>
            <xm:f>'INFO Digital'!$E$11:$E$14</xm:f>
          </x14:formula1>
          <xm:sqref>G5</xm:sqref>
        </x14:dataValidation>
        <x14:dataValidation type="list" allowBlank="1" showInputMessage="1" showErrorMessage="1" xr:uid="{1EDE6250-7530-4757-B319-D7CE5B7F4054}">
          <x14:formula1>
            <xm:f>'INFO Digital'!$C$11:$C$14</xm:f>
          </x14:formula1>
          <xm:sqref>E5</xm:sqref>
        </x14:dataValidation>
        <x14:dataValidation type="list" allowBlank="1" showInputMessage="1" showErrorMessage="1" xr:uid="{A2D595F5-756F-4246-817F-71C01651CAD5}">
          <x14:formula1>
            <xm:f>'INFO Digital'!$A$11:$A$14</xm:f>
          </x14:formula1>
          <xm:sqref>C5</xm:sqref>
        </x14:dataValidation>
        <x14:dataValidation type="list" allowBlank="1" showInputMessage="1" showErrorMessage="1" xr:uid="{69951343-B6FA-41FC-A813-B79FDAD02AF3}">
          <x14:formula1>
            <xm:f>'INFO Digital'!$E$6:$E$9</xm:f>
          </x14:formula1>
          <xm:sqref>G4</xm:sqref>
        </x14:dataValidation>
        <x14:dataValidation type="list" allowBlank="1" showInputMessage="1" showErrorMessage="1" xr:uid="{622669C9-3C0C-4CB7-A2D6-37BA71F3D595}">
          <x14:formula1>
            <xm:f>'INFO Digital'!$C$6:$C$9</xm:f>
          </x14:formula1>
          <xm:sqref>E4</xm:sqref>
        </x14:dataValidation>
        <x14:dataValidation type="list" allowBlank="1" showInputMessage="1" showErrorMessage="1" xr:uid="{31491C02-48E9-4BE7-BE99-ED5AA271C666}">
          <x14:formula1>
            <xm:f>'INFO Digital'!$A$6:$A$9</xm:f>
          </x14:formula1>
          <xm:sqref>C4</xm:sqref>
        </x14:dataValidation>
        <x14:dataValidation type="list" allowBlank="1" showInputMessage="1" showErrorMessage="1" xr:uid="{FCC2DC1E-7E42-4589-8E8B-23B538447580}">
          <x14:formula1>
            <xm:f>'INFO Digital'!$F$1:$F$4</xm:f>
          </x14:formula1>
          <xm:sqref>H3</xm:sqref>
        </x14:dataValidation>
        <x14:dataValidation type="list" allowBlank="1" showInputMessage="1" showErrorMessage="1" xr:uid="{201AC89F-2230-42C2-92BC-D9B1C9B4B9C6}">
          <x14:formula1>
            <xm:f>'INFO Digital'!$E$1:$E$4</xm:f>
          </x14:formula1>
          <xm:sqref>G3</xm:sqref>
        </x14:dataValidation>
        <x14:dataValidation type="list" allowBlank="1" showInputMessage="1" showErrorMessage="1" xr:uid="{19E881AA-E66D-4469-BC6E-FD7D0E31F31C}">
          <x14:formula1>
            <xm:f>'INFO Digital'!$D$1:$D$4</xm:f>
          </x14:formula1>
          <xm:sqref>F3</xm:sqref>
        </x14:dataValidation>
        <x14:dataValidation type="list" allowBlank="1" showInputMessage="1" showErrorMessage="1" xr:uid="{C1A305D4-220F-4979-AC09-6F5EE61EFF86}">
          <x14:formula1>
            <xm:f>'INFO Digital'!$C$1:$C$4</xm:f>
          </x14:formula1>
          <xm:sqref>E3</xm:sqref>
        </x14:dataValidation>
        <x14:dataValidation type="list" allowBlank="1" showInputMessage="1" showErrorMessage="1" xr:uid="{5DD044FA-1C6C-4546-A5CB-AB383B0E9F98}">
          <x14:formula1>
            <xm:f>'INFO Digital'!$B$1:$B$4</xm:f>
          </x14:formula1>
          <xm:sqref>D3</xm:sqref>
        </x14:dataValidation>
        <x14:dataValidation type="list" allowBlank="1" showInputMessage="1" showErrorMessage="1" xr:uid="{AFC3FDFD-1108-44DF-8DE0-09DF3EA1EE08}">
          <x14:formula1>
            <xm:f>'INFO Digital'!$A$1:$A$4</xm:f>
          </x14:formula1>
          <xm:sqref>C3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2AF7A-0145-4E1E-A918-52323451D39F}">
  <sheetPr codeName="Sheet7">
    <tabColor rgb="FF009999"/>
  </sheetPr>
  <dimension ref="A1:F30"/>
  <sheetViews>
    <sheetView topLeftCell="A22" zoomScale="81" zoomScaleNormal="85" workbookViewId="0">
      <selection activeCell="Q22" sqref="Q22"/>
    </sheetView>
  </sheetViews>
  <sheetFormatPr defaultRowHeight="14.5" x14ac:dyDescent="0.35"/>
  <sheetData>
    <row r="1" spans="1:6" ht="145.5" thickBot="1" x14ac:dyDescent="0.4">
      <c r="A1" s="32" t="s">
        <v>197</v>
      </c>
      <c r="B1" s="32" t="s">
        <v>198</v>
      </c>
      <c r="C1" s="32" t="s">
        <v>199</v>
      </c>
      <c r="D1" s="32" t="s">
        <v>200</v>
      </c>
      <c r="E1" s="32" t="s">
        <v>201</v>
      </c>
      <c r="F1" s="32" t="s">
        <v>202</v>
      </c>
    </row>
    <row r="2" spans="1:6" ht="160" thickBot="1" x14ac:dyDescent="0.4">
      <c r="A2" s="32" t="s">
        <v>230</v>
      </c>
      <c r="B2" s="32" t="s">
        <v>231</v>
      </c>
      <c r="C2" s="32" t="s">
        <v>232</v>
      </c>
      <c r="D2" s="32" t="s">
        <v>233</v>
      </c>
      <c r="E2" s="32" t="s">
        <v>234</v>
      </c>
      <c r="F2" s="32" t="s">
        <v>235</v>
      </c>
    </row>
    <row r="3" spans="1:6" ht="160" thickBot="1" x14ac:dyDescent="0.4">
      <c r="A3" s="32" t="s">
        <v>236</v>
      </c>
      <c r="B3" s="32" t="s">
        <v>237</v>
      </c>
      <c r="C3" s="32" t="s">
        <v>238</v>
      </c>
      <c r="D3" s="32" t="s">
        <v>239</v>
      </c>
      <c r="E3" s="32" t="s">
        <v>240</v>
      </c>
      <c r="F3" s="32" t="s">
        <v>241</v>
      </c>
    </row>
    <row r="4" spans="1:6" ht="160" thickBot="1" x14ac:dyDescent="0.4">
      <c r="A4" s="32" t="s">
        <v>242</v>
      </c>
      <c r="B4" s="32" t="s">
        <v>243</v>
      </c>
      <c r="C4" s="32" t="s">
        <v>244</v>
      </c>
      <c r="D4" s="32" t="s">
        <v>245</v>
      </c>
      <c r="E4" s="32" t="s">
        <v>246</v>
      </c>
      <c r="F4" s="32" t="s">
        <v>247</v>
      </c>
    </row>
    <row r="5" spans="1:6" x14ac:dyDescent="0.35">
      <c r="A5" s="44"/>
      <c r="B5" s="44"/>
      <c r="C5" s="44"/>
      <c r="D5" s="44"/>
      <c r="E5" s="44"/>
      <c r="F5" s="44"/>
    </row>
    <row r="6" spans="1:6" ht="203" x14ac:dyDescent="0.35">
      <c r="A6" s="44" t="s">
        <v>204</v>
      </c>
      <c r="B6" s="44"/>
      <c r="C6" s="44" t="s">
        <v>205</v>
      </c>
      <c r="D6" s="44"/>
      <c r="E6" s="44" t="s">
        <v>206</v>
      </c>
      <c r="F6" s="44"/>
    </row>
    <row r="7" spans="1:6" ht="232" x14ac:dyDescent="0.35">
      <c r="A7" s="44" t="s">
        <v>248</v>
      </c>
      <c r="B7" s="44"/>
      <c r="C7" s="44" t="s">
        <v>249</v>
      </c>
      <c r="D7" s="44"/>
      <c r="E7" s="44" t="s">
        <v>250</v>
      </c>
      <c r="F7" s="44"/>
    </row>
    <row r="8" spans="1:6" ht="232" x14ac:dyDescent="0.35">
      <c r="A8" s="44" t="s">
        <v>251</v>
      </c>
      <c r="B8" s="44"/>
      <c r="C8" s="44" t="s">
        <v>252</v>
      </c>
      <c r="D8" s="44"/>
      <c r="E8" s="44" t="s">
        <v>253</v>
      </c>
      <c r="F8" s="44"/>
    </row>
    <row r="9" spans="1:6" ht="232" x14ac:dyDescent="0.35">
      <c r="A9" s="44" t="s">
        <v>254</v>
      </c>
      <c r="B9" s="44"/>
      <c r="C9" s="44" t="s">
        <v>255</v>
      </c>
      <c r="D9" s="44"/>
      <c r="E9" s="44" t="s">
        <v>256</v>
      </c>
      <c r="F9" s="44"/>
    </row>
    <row r="10" spans="1:6" ht="15" thickBot="1" x14ac:dyDescent="0.4"/>
    <row r="11" spans="1:6" ht="145.5" customHeight="1" thickBot="1" x14ac:dyDescent="0.4">
      <c r="A11" s="37" t="s">
        <v>208</v>
      </c>
      <c r="B11" s="38"/>
      <c r="C11" s="42" t="s">
        <v>209</v>
      </c>
      <c r="D11" s="45"/>
      <c r="E11" s="32" t="s">
        <v>210</v>
      </c>
      <c r="F11" s="32" t="s">
        <v>211</v>
      </c>
    </row>
    <row r="12" spans="1:6" ht="174.65" customHeight="1" thickBot="1" x14ac:dyDescent="0.4">
      <c r="A12" s="37" t="s">
        <v>257</v>
      </c>
      <c r="B12" s="38"/>
      <c r="C12" s="42" t="s">
        <v>258</v>
      </c>
      <c r="D12" s="45"/>
      <c r="E12" s="32" t="s">
        <v>259</v>
      </c>
      <c r="F12" s="32" t="s">
        <v>260</v>
      </c>
    </row>
    <row r="13" spans="1:6" ht="174.65" customHeight="1" thickBot="1" x14ac:dyDescent="0.4">
      <c r="A13" s="37" t="s">
        <v>261</v>
      </c>
      <c r="B13" s="38"/>
      <c r="C13" s="42" t="s">
        <v>262</v>
      </c>
      <c r="D13" s="45"/>
      <c r="E13" s="32" t="s">
        <v>263</v>
      </c>
      <c r="F13" s="32" t="s">
        <v>264</v>
      </c>
    </row>
    <row r="14" spans="1:6" ht="174.65" customHeight="1" thickBot="1" x14ac:dyDescent="0.4">
      <c r="A14" s="37" t="s">
        <v>265</v>
      </c>
      <c r="B14" s="38"/>
      <c r="C14" s="42" t="s">
        <v>266</v>
      </c>
      <c r="D14" s="45"/>
      <c r="E14" s="32" t="s">
        <v>267</v>
      </c>
      <c r="F14" s="32" t="s">
        <v>268</v>
      </c>
    </row>
    <row r="15" spans="1:6" ht="15" thickBot="1" x14ac:dyDescent="0.4"/>
    <row r="16" spans="1:6" ht="189" thickBot="1" x14ac:dyDescent="0.4">
      <c r="A16" s="33" t="s">
        <v>214</v>
      </c>
      <c r="B16" s="33" t="s">
        <v>215</v>
      </c>
      <c r="C16" s="42" t="s">
        <v>216</v>
      </c>
      <c r="D16" s="43"/>
      <c r="E16" s="33" t="s">
        <v>217</v>
      </c>
      <c r="F16" s="33" t="s">
        <v>218</v>
      </c>
    </row>
    <row r="17" spans="1:6" ht="218" thickBot="1" x14ac:dyDescent="0.4">
      <c r="A17" s="33" t="s">
        <v>269</v>
      </c>
      <c r="B17" s="33" t="s">
        <v>270</v>
      </c>
      <c r="C17" s="42" t="s">
        <v>271</v>
      </c>
      <c r="D17" s="43"/>
      <c r="E17" s="33" t="s">
        <v>272</v>
      </c>
      <c r="F17" s="33" t="s">
        <v>273</v>
      </c>
    </row>
    <row r="18" spans="1:6" ht="218" thickBot="1" x14ac:dyDescent="0.4">
      <c r="A18" s="33" t="s">
        <v>274</v>
      </c>
      <c r="B18" s="33" t="s">
        <v>275</v>
      </c>
      <c r="C18" s="42" t="s">
        <v>276</v>
      </c>
      <c r="D18" s="43"/>
      <c r="E18" s="33" t="s">
        <v>277</v>
      </c>
      <c r="F18" s="33" t="s">
        <v>278</v>
      </c>
    </row>
    <row r="19" spans="1:6" ht="218" thickBot="1" x14ac:dyDescent="0.4">
      <c r="A19" s="33" t="s">
        <v>279</v>
      </c>
      <c r="B19" s="33" t="s">
        <v>280</v>
      </c>
      <c r="C19" s="42" t="s">
        <v>281</v>
      </c>
      <c r="D19" s="43"/>
      <c r="E19" s="33" t="s">
        <v>282</v>
      </c>
      <c r="F19" s="33" t="s">
        <v>283</v>
      </c>
    </row>
    <row r="20" spans="1:6" ht="15" thickBot="1" x14ac:dyDescent="0.4"/>
    <row r="21" spans="1:6" ht="261.5" thickBot="1" x14ac:dyDescent="0.4">
      <c r="A21" s="32" t="s">
        <v>220</v>
      </c>
      <c r="B21" s="40" t="s">
        <v>221</v>
      </c>
      <c r="C21" s="32" t="s">
        <v>222</v>
      </c>
      <c r="D21" s="32" t="s">
        <v>223</v>
      </c>
      <c r="E21" s="40" t="s">
        <v>224</v>
      </c>
      <c r="F21" s="32" t="s">
        <v>225</v>
      </c>
    </row>
    <row r="22" spans="1:6" ht="276" thickBot="1" x14ac:dyDescent="0.4">
      <c r="A22" s="32" t="s">
        <v>284</v>
      </c>
      <c r="B22" s="40" t="s">
        <v>285</v>
      </c>
      <c r="C22" s="32" t="s">
        <v>286</v>
      </c>
      <c r="D22" s="32" t="s">
        <v>287</v>
      </c>
      <c r="E22" s="40" t="s">
        <v>288</v>
      </c>
      <c r="F22" s="32" t="s">
        <v>289</v>
      </c>
    </row>
    <row r="23" spans="1:6" ht="290.5" thickBot="1" x14ac:dyDescent="0.4">
      <c r="A23" s="32" t="s">
        <v>290</v>
      </c>
      <c r="B23" s="40" t="s">
        <v>291</v>
      </c>
      <c r="C23" s="32" t="s">
        <v>292</v>
      </c>
      <c r="D23" s="32" t="s">
        <v>293</v>
      </c>
      <c r="E23" s="40" t="s">
        <v>294</v>
      </c>
      <c r="F23" s="32" t="s">
        <v>295</v>
      </c>
    </row>
    <row r="24" spans="1:6" ht="290.5" thickBot="1" x14ac:dyDescent="0.4">
      <c r="A24" s="32" t="s">
        <v>296</v>
      </c>
      <c r="B24" s="40" t="s">
        <v>297</v>
      </c>
      <c r="C24" s="32" t="s">
        <v>298</v>
      </c>
      <c r="D24" s="32" t="s">
        <v>299</v>
      </c>
      <c r="E24" s="40" t="s">
        <v>300</v>
      </c>
      <c r="F24" s="32" t="s">
        <v>301</v>
      </c>
    </row>
    <row r="25" spans="1:6" ht="15" thickBot="1" x14ac:dyDescent="0.4"/>
    <row r="26" spans="1:6" ht="131.15" customHeight="1" thickBot="1" x14ac:dyDescent="0.4">
      <c r="A26" s="32" t="s">
        <v>227</v>
      </c>
      <c r="B26" s="40"/>
      <c r="C26" s="42" t="s">
        <v>228</v>
      </c>
      <c r="D26" s="43"/>
      <c r="E26" s="40"/>
      <c r="F26" s="32" t="s">
        <v>229</v>
      </c>
    </row>
    <row r="27" spans="1:6" ht="145.5" customHeight="1" thickBot="1" x14ac:dyDescent="0.4">
      <c r="A27" s="32" t="s">
        <v>302</v>
      </c>
      <c r="B27" s="41"/>
      <c r="C27" s="42" t="s">
        <v>303</v>
      </c>
      <c r="D27" s="43"/>
      <c r="E27" s="41"/>
      <c r="F27" s="32" t="s">
        <v>304</v>
      </c>
    </row>
    <row r="28" spans="1:6" ht="145.5" customHeight="1" thickBot="1" x14ac:dyDescent="0.4">
      <c r="A28" s="32" t="s">
        <v>305</v>
      </c>
      <c r="C28" s="42" t="s">
        <v>306</v>
      </c>
      <c r="D28" s="43"/>
      <c r="F28" s="32" t="s">
        <v>307</v>
      </c>
    </row>
    <row r="29" spans="1:6" ht="145.5" customHeight="1" thickBot="1" x14ac:dyDescent="0.4">
      <c r="A29" s="32" t="s">
        <v>308</v>
      </c>
      <c r="B29" s="40"/>
      <c r="C29" s="42" t="s">
        <v>309</v>
      </c>
      <c r="D29" s="43"/>
      <c r="E29" s="40"/>
      <c r="F29" s="32" t="s">
        <v>310</v>
      </c>
    </row>
    <row r="30" spans="1:6" ht="15" thickBot="1" x14ac:dyDescent="0.4">
      <c r="A30" s="32"/>
      <c r="B30" s="41"/>
      <c r="C30" s="42"/>
      <c r="D30" s="43"/>
      <c r="E30" s="41"/>
      <c r="F30" s="32"/>
    </row>
  </sheetData>
  <sheetProtection algorithmName="SHA-512" hashValue="rcVps2aEZhgcabeKuLx2QQNU0JAxs7atMIgTb348K1zGo6+R5a/cMzPv2s7VTUBlxsXbRTmoqHMxjsP5rpkuIQ==" saltValue="IAzUeZTdpXc41kIxL+Zq2A==" spinCount="100000" sheet="1" objects="1" scenario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BAF70-BF80-4CBF-A705-AF0086DE41BE}">
  <sheetPr codeName="Sheet8"/>
  <dimension ref="A1:G42"/>
  <sheetViews>
    <sheetView topLeftCell="A4" zoomScale="66" zoomScaleNormal="66" workbookViewId="0">
      <selection activeCell="K40" sqref="K40"/>
    </sheetView>
  </sheetViews>
  <sheetFormatPr defaultRowHeight="14.5" x14ac:dyDescent="0.35"/>
  <cols>
    <col min="1" max="7" width="18.26953125" customWidth="1"/>
  </cols>
  <sheetData>
    <row r="1" spans="1:7" ht="117" customHeight="1" x14ac:dyDescent="0.35">
      <c r="A1" s="1" t="s">
        <v>311</v>
      </c>
      <c r="B1" s="2" t="s">
        <v>312</v>
      </c>
      <c r="C1" s="1" t="s">
        <v>313</v>
      </c>
      <c r="D1" s="1" t="s">
        <v>314</v>
      </c>
      <c r="E1" s="1" t="s">
        <v>315</v>
      </c>
      <c r="F1" s="1" t="s">
        <v>316</v>
      </c>
      <c r="G1" s="1" t="s">
        <v>317</v>
      </c>
    </row>
    <row r="2" spans="1:7" ht="105.75" customHeight="1" x14ac:dyDescent="0.35">
      <c r="A2" s="1" t="s">
        <v>318</v>
      </c>
      <c r="B2" s="2" t="s">
        <v>319</v>
      </c>
      <c r="C2" s="1" t="s">
        <v>320</v>
      </c>
      <c r="D2" s="1" t="s">
        <v>321</v>
      </c>
      <c r="E2" s="1" t="s">
        <v>322</v>
      </c>
      <c r="F2" s="1" t="s">
        <v>323</v>
      </c>
      <c r="G2" s="1" t="s">
        <v>57</v>
      </c>
    </row>
    <row r="3" spans="1:7" ht="87" x14ac:dyDescent="0.35">
      <c r="A3" s="1" t="s">
        <v>51</v>
      </c>
      <c r="B3" s="2" t="s">
        <v>324</v>
      </c>
      <c r="C3" s="1" t="s">
        <v>325</v>
      </c>
      <c r="D3" s="1" t="s">
        <v>54</v>
      </c>
      <c r="E3" s="1" t="s">
        <v>326</v>
      </c>
      <c r="F3" s="1" t="s">
        <v>56</v>
      </c>
      <c r="G3" s="1" t="s">
        <v>327</v>
      </c>
    </row>
    <row r="4" spans="1:7" ht="87" x14ac:dyDescent="0.35">
      <c r="A4" s="1" t="s">
        <v>328</v>
      </c>
      <c r="B4" s="2" t="s">
        <v>52</v>
      </c>
      <c r="C4" s="1" t="s">
        <v>53</v>
      </c>
      <c r="D4" s="1" t="s">
        <v>329</v>
      </c>
      <c r="E4" s="1" t="s">
        <v>55</v>
      </c>
      <c r="F4" s="1" t="s">
        <v>330</v>
      </c>
      <c r="G4" s="1" t="s">
        <v>331</v>
      </c>
    </row>
    <row r="5" spans="1:7" x14ac:dyDescent="0.35">
      <c r="A5" s="1"/>
      <c r="B5" s="2"/>
      <c r="C5" s="1"/>
      <c r="D5" s="1"/>
      <c r="E5" s="1"/>
      <c r="F5" s="1"/>
      <c r="G5" s="1"/>
    </row>
    <row r="7" spans="1:7" ht="101.5" x14ac:dyDescent="0.35">
      <c r="A7" s="2" t="s">
        <v>332</v>
      </c>
      <c r="B7" s="2" t="s">
        <v>333</v>
      </c>
      <c r="C7" s="2" t="s">
        <v>334</v>
      </c>
      <c r="D7" s="2" t="s">
        <v>335</v>
      </c>
      <c r="E7" s="2" t="s">
        <v>336</v>
      </c>
      <c r="F7" s="2" t="s">
        <v>337</v>
      </c>
      <c r="G7" s="2" t="s">
        <v>338</v>
      </c>
    </row>
    <row r="8" spans="1:7" ht="101.5" x14ac:dyDescent="0.35">
      <c r="A8" s="2" t="s">
        <v>58</v>
      </c>
      <c r="B8" s="2" t="s">
        <v>339</v>
      </c>
      <c r="C8" s="2" t="s">
        <v>340</v>
      </c>
      <c r="D8" s="2" t="s">
        <v>341</v>
      </c>
      <c r="E8" s="2" t="s">
        <v>342</v>
      </c>
      <c r="F8" s="2" t="s">
        <v>343</v>
      </c>
      <c r="G8" s="2" t="s">
        <v>344</v>
      </c>
    </row>
    <row r="9" spans="1:7" ht="101.5" x14ac:dyDescent="0.35">
      <c r="A9" s="2" t="s">
        <v>345</v>
      </c>
      <c r="B9" s="2" t="s">
        <v>346</v>
      </c>
      <c r="C9" s="2" t="s">
        <v>60</v>
      </c>
      <c r="D9" s="2" t="s">
        <v>61</v>
      </c>
      <c r="E9" s="2" t="s">
        <v>62</v>
      </c>
      <c r="F9" s="2" t="s">
        <v>347</v>
      </c>
      <c r="G9" s="2" t="s">
        <v>64</v>
      </c>
    </row>
    <row r="10" spans="1:7" ht="101.5" x14ac:dyDescent="0.35">
      <c r="A10" s="2" t="s">
        <v>348</v>
      </c>
      <c r="B10" s="2" t="s">
        <v>59</v>
      </c>
      <c r="C10" s="2" t="s">
        <v>349</v>
      </c>
      <c r="D10" s="2" t="s">
        <v>350</v>
      </c>
      <c r="E10" s="2" t="s">
        <v>351</v>
      </c>
      <c r="F10" s="2" t="s">
        <v>63</v>
      </c>
      <c r="G10" s="2" t="s">
        <v>352</v>
      </c>
    </row>
    <row r="11" spans="1:7" x14ac:dyDescent="0.35">
      <c r="A11" s="2"/>
      <c r="B11" s="2"/>
      <c r="C11" s="2"/>
      <c r="D11" s="2"/>
      <c r="E11" s="2"/>
      <c r="F11" s="2"/>
      <c r="G11" s="2"/>
    </row>
    <row r="12" spans="1:7" x14ac:dyDescent="0.35">
      <c r="A12" s="2"/>
      <c r="B12" s="2"/>
      <c r="C12" s="2"/>
      <c r="D12" s="2"/>
      <c r="E12" s="2"/>
      <c r="F12" s="2"/>
      <c r="G12" s="2"/>
    </row>
    <row r="14" spans="1:7" ht="58" customHeight="1" x14ac:dyDescent="0.35">
      <c r="A14" s="2" t="s">
        <v>353</v>
      </c>
      <c r="B14" s="1" t="s">
        <v>354</v>
      </c>
      <c r="C14" s="1"/>
      <c r="D14" s="1" t="s">
        <v>355</v>
      </c>
      <c r="E14" s="1"/>
      <c r="F14" s="1" t="s">
        <v>356</v>
      </c>
      <c r="G14" s="1"/>
    </row>
    <row r="15" spans="1:7" ht="72.650000000000006" customHeight="1" x14ac:dyDescent="0.35">
      <c r="A15" s="2" t="s">
        <v>357</v>
      </c>
      <c r="B15" s="1" t="s">
        <v>358</v>
      </c>
      <c r="C15" s="1"/>
      <c r="D15" s="1" t="s">
        <v>359</v>
      </c>
      <c r="E15" s="1"/>
      <c r="F15" s="1" t="s">
        <v>360</v>
      </c>
      <c r="G15" s="1"/>
    </row>
    <row r="16" spans="1:7" ht="72.650000000000006" customHeight="1" x14ac:dyDescent="0.35">
      <c r="A16" s="2" t="s">
        <v>66</v>
      </c>
      <c r="B16" s="1" t="s">
        <v>67</v>
      </c>
      <c r="C16" s="1"/>
      <c r="D16" s="1" t="s">
        <v>68</v>
      </c>
      <c r="E16" s="1"/>
      <c r="F16" s="1" t="s">
        <v>69</v>
      </c>
      <c r="G16" s="1"/>
    </row>
    <row r="17" spans="1:7" ht="69" customHeight="1" x14ac:dyDescent="0.35">
      <c r="A17" s="2" t="s">
        <v>361</v>
      </c>
      <c r="B17" s="1" t="s">
        <v>362</v>
      </c>
      <c r="C17" s="1"/>
      <c r="D17" s="1" t="s">
        <v>363</v>
      </c>
      <c r="E17" s="1"/>
      <c r="F17" s="1" t="s">
        <v>364</v>
      </c>
      <c r="G17" s="1"/>
    </row>
    <row r="18" spans="1:7" ht="72.650000000000006" hidden="1" customHeight="1" x14ac:dyDescent="0.35">
      <c r="A18" s="2"/>
      <c r="B18" s="1"/>
      <c r="C18" s="1"/>
      <c r="D18" s="1"/>
      <c r="E18" s="1"/>
      <c r="F18" s="1"/>
      <c r="G18" s="1"/>
    </row>
    <row r="20" spans="1:7" ht="88.5" customHeight="1" x14ac:dyDescent="0.35">
      <c r="A20" s="1" t="s">
        <v>365</v>
      </c>
      <c r="B20" s="1"/>
      <c r="C20" s="1"/>
      <c r="D20" s="1" t="s">
        <v>366</v>
      </c>
      <c r="E20" s="1"/>
      <c r="F20" s="1" t="s">
        <v>367</v>
      </c>
      <c r="G20" s="1"/>
    </row>
    <row r="21" spans="1:7" ht="88.5" customHeight="1" x14ac:dyDescent="0.35">
      <c r="A21" s="1" t="s">
        <v>368</v>
      </c>
      <c r="B21" s="1"/>
      <c r="C21" s="1"/>
      <c r="D21" s="1" t="s">
        <v>369</v>
      </c>
      <c r="E21" s="1"/>
      <c r="F21" s="1" t="s">
        <v>72</v>
      </c>
    </row>
    <row r="22" spans="1:7" ht="88.5" customHeight="1" x14ac:dyDescent="0.35">
      <c r="A22" s="1" t="s">
        <v>70</v>
      </c>
      <c r="B22" s="1"/>
      <c r="C22" s="1"/>
      <c r="D22" s="1" t="s">
        <v>71</v>
      </c>
      <c r="E22" s="1"/>
      <c r="F22" s="1" t="s">
        <v>370</v>
      </c>
    </row>
    <row r="23" spans="1:7" ht="88.5" customHeight="1" x14ac:dyDescent="0.35">
      <c r="A23" s="1" t="s">
        <v>371</v>
      </c>
      <c r="B23" s="1"/>
      <c r="C23" s="1"/>
      <c r="D23" s="1" t="s">
        <v>372</v>
      </c>
      <c r="E23" s="1"/>
      <c r="F23" s="1" t="s">
        <v>373</v>
      </c>
    </row>
    <row r="24" spans="1:7" ht="88.5" customHeight="1" x14ac:dyDescent="0.35">
      <c r="A24" s="1"/>
      <c r="B24" s="1"/>
      <c r="C24" s="1"/>
      <c r="D24" s="1"/>
      <c r="E24" s="1"/>
      <c r="F24" s="1"/>
    </row>
    <row r="25" spans="1:7" ht="88.5" customHeight="1" x14ac:dyDescent="0.35"/>
    <row r="26" spans="1:7" ht="88.5" customHeight="1" x14ac:dyDescent="0.35">
      <c r="A26" s="1" t="s">
        <v>374</v>
      </c>
      <c r="B26" s="1"/>
      <c r="C26" s="1" t="s">
        <v>375</v>
      </c>
      <c r="D26" s="1"/>
      <c r="E26" s="1" t="s">
        <v>376</v>
      </c>
      <c r="F26" s="1"/>
      <c r="G26" s="2" t="s">
        <v>377</v>
      </c>
    </row>
    <row r="27" spans="1:7" ht="72.650000000000006" customHeight="1" x14ac:dyDescent="0.35">
      <c r="A27" s="1" t="s">
        <v>378</v>
      </c>
      <c r="B27" s="1"/>
      <c r="C27" s="1" t="s">
        <v>379</v>
      </c>
      <c r="D27" s="1"/>
      <c r="E27" s="1" t="s">
        <v>380</v>
      </c>
      <c r="F27" s="1"/>
      <c r="G27" s="2" t="s">
        <v>381</v>
      </c>
    </row>
    <row r="28" spans="1:7" ht="72.650000000000006" customHeight="1" x14ac:dyDescent="0.35">
      <c r="A28" s="1" t="s">
        <v>74</v>
      </c>
      <c r="B28" s="1"/>
      <c r="C28" s="1" t="s">
        <v>75</v>
      </c>
      <c r="D28" s="1"/>
      <c r="E28" s="1" t="s">
        <v>76</v>
      </c>
      <c r="F28" s="1"/>
      <c r="G28" s="2" t="s">
        <v>77</v>
      </c>
    </row>
    <row r="29" spans="1:7" ht="72.650000000000006" customHeight="1" x14ac:dyDescent="0.35">
      <c r="A29" s="1" t="s">
        <v>382</v>
      </c>
      <c r="B29" s="1"/>
      <c r="C29" s="1" t="s">
        <v>383</v>
      </c>
      <c r="D29" s="1"/>
      <c r="E29" s="1" t="s">
        <v>384</v>
      </c>
      <c r="F29" s="1"/>
      <c r="G29" s="2" t="s">
        <v>385</v>
      </c>
    </row>
    <row r="30" spans="1:7" ht="72.650000000000006" customHeight="1" x14ac:dyDescent="0.35">
      <c r="A30" s="1"/>
      <c r="B30" s="1"/>
      <c r="C30" s="1"/>
      <c r="D30" s="1"/>
      <c r="E30" s="1"/>
      <c r="F30" s="1"/>
      <c r="G30" s="2"/>
    </row>
    <row r="32" spans="1:7" ht="72.650000000000006" customHeight="1" x14ac:dyDescent="0.35">
      <c r="A32" s="1" t="s">
        <v>386</v>
      </c>
      <c r="B32" s="1"/>
      <c r="C32" s="2" t="s">
        <v>387</v>
      </c>
      <c r="D32" s="1" t="s">
        <v>388</v>
      </c>
      <c r="E32" s="1"/>
      <c r="F32" s="1" t="s">
        <v>389</v>
      </c>
      <c r="G32" s="1"/>
    </row>
    <row r="33" spans="1:7" ht="72.650000000000006" customHeight="1" x14ac:dyDescent="0.35">
      <c r="A33" s="1" t="s">
        <v>390</v>
      </c>
      <c r="B33" s="1"/>
      <c r="C33" s="2" t="s">
        <v>391</v>
      </c>
      <c r="D33" s="1" t="s">
        <v>392</v>
      </c>
      <c r="E33" s="1"/>
      <c r="F33" s="1" t="s">
        <v>393</v>
      </c>
      <c r="G33" s="1"/>
    </row>
    <row r="34" spans="1:7" ht="145" x14ac:dyDescent="0.35">
      <c r="A34" s="1" t="s">
        <v>78</v>
      </c>
      <c r="B34" s="1"/>
      <c r="C34" s="2" t="s">
        <v>79</v>
      </c>
      <c r="D34" s="1" t="s">
        <v>80</v>
      </c>
      <c r="E34" s="1"/>
      <c r="F34" s="1" t="s">
        <v>394</v>
      </c>
      <c r="G34" s="1"/>
    </row>
    <row r="35" spans="1:7" ht="145" x14ac:dyDescent="0.35">
      <c r="A35" s="1" t="s">
        <v>395</v>
      </c>
      <c r="B35" s="1"/>
      <c r="C35" s="2" t="s">
        <v>396</v>
      </c>
      <c r="D35" s="1" t="s">
        <v>397</v>
      </c>
      <c r="E35" s="1"/>
      <c r="F35" s="1" t="s">
        <v>81</v>
      </c>
      <c r="G35" s="1"/>
    </row>
    <row r="36" spans="1:7" x14ac:dyDescent="0.35">
      <c r="A36" s="1"/>
      <c r="B36" s="1"/>
      <c r="C36" s="2"/>
      <c r="D36" s="1"/>
      <c r="E36" s="1"/>
      <c r="F36" s="1"/>
      <c r="G36" s="1"/>
    </row>
    <row r="38" spans="1:7" ht="43.5" customHeight="1" x14ac:dyDescent="0.35">
      <c r="A38" s="2" t="s">
        <v>398</v>
      </c>
      <c r="B38" s="1" t="s">
        <v>399</v>
      </c>
      <c r="C38" s="1"/>
      <c r="D38" s="2" t="s">
        <v>400</v>
      </c>
      <c r="E38" s="1" t="s">
        <v>401</v>
      </c>
      <c r="F38" s="1"/>
      <c r="G38" s="2" t="s">
        <v>402</v>
      </c>
    </row>
    <row r="39" spans="1:7" ht="43.5" customHeight="1" x14ac:dyDescent="0.35">
      <c r="A39" s="2" t="s">
        <v>403</v>
      </c>
      <c r="B39" s="1" t="s">
        <v>83</v>
      </c>
      <c r="C39" s="1"/>
      <c r="D39" s="2" t="s">
        <v>404</v>
      </c>
      <c r="E39" s="1" t="s">
        <v>85</v>
      </c>
      <c r="F39" s="1"/>
      <c r="G39" s="2" t="s">
        <v>405</v>
      </c>
    </row>
    <row r="40" spans="1:7" ht="43.5" customHeight="1" x14ac:dyDescent="0.35">
      <c r="A40" s="2" t="s">
        <v>406</v>
      </c>
      <c r="B40" s="1" t="s">
        <v>407</v>
      </c>
      <c r="C40" s="1"/>
      <c r="D40" s="2" t="s">
        <v>84</v>
      </c>
      <c r="E40" s="1" t="s">
        <v>408</v>
      </c>
      <c r="F40" s="1"/>
      <c r="G40" s="2" t="s">
        <v>409</v>
      </c>
    </row>
    <row r="41" spans="1:7" ht="116" x14ac:dyDescent="0.35">
      <c r="A41" s="2" t="s">
        <v>82</v>
      </c>
      <c r="B41" s="1" t="s">
        <v>410</v>
      </c>
      <c r="C41" s="1"/>
      <c r="D41" s="2" t="s">
        <v>411</v>
      </c>
      <c r="E41" s="1" t="s">
        <v>412</v>
      </c>
      <c r="F41" s="1"/>
      <c r="G41" s="2" t="s">
        <v>86</v>
      </c>
    </row>
    <row r="42" spans="1:7" x14ac:dyDescent="0.35">
      <c r="A42" s="2"/>
      <c r="B42" s="1"/>
      <c r="D42" s="2"/>
      <c r="E42" s="1"/>
      <c r="G42" s="2"/>
    </row>
  </sheetData>
  <sheetProtection algorithmName="SHA-512" hashValue="4zjJkJL1eCdleGpHcj1X9EAwnxbjF0oQWAD61c3leRfWzF6FbkQDy3tJCnDPPQnopvYPahN0hCW7i+CUqWn26A==" saltValue="zFkal3PGTGM1Z356fkJVuw==" spinCount="100000" sheet="1" objects="1" scenarios="1" selectLockedCells="1" selectUnlockedCells="1"/>
  <customSheetViews>
    <customSheetView guid="{43B94AB2-A95E-4719-ABE7-23B9320ACD2E}" scale="66" state="hidden" topLeftCell="A35">
      <selection activeCell="G34" sqref="G34"/>
      <pageMargins left="0" right="0" top="0" bottom="0" header="0" footer="0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292AD-7041-4973-94D5-3CDFF5972164}">
  <sheetPr codeName="Sheet9"/>
  <dimension ref="A1:H23"/>
  <sheetViews>
    <sheetView workbookViewId="0">
      <selection activeCell="L16" sqref="L16"/>
    </sheetView>
  </sheetViews>
  <sheetFormatPr defaultColWidth="8.7265625" defaultRowHeight="10.5" x14ac:dyDescent="0.25"/>
  <cols>
    <col min="1" max="16384" width="8.7265625" style="21"/>
  </cols>
  <sheetData>
    <row r="1" spans="1:8" ht="105" x14ac:dyDescent="0.25">
      <c r="A1" s="19" t="s">
        <v>413</v>
      </c>
      <c r="B1" s="20" t="s">
        <v>414</v>
      </c>
      <c r="C1" s="20" t="s">
        <v>415</v>
      </c>
      <c r="D1" s="20" t="s">
        <v>416</v>
      </c>
      <c r="E1" s="20" t="s">
        <v>417</v>
      </c>
      <c r="F1" s="20" t="s">
        <v>418</v>
      </c>
      <c r="G1" s="24" t="s">
        <v>419</v>
      </c>
      <c r="H1" s="24"/>
    </row>
    <row r="2" spans="1:8" ht="115.5" x14ac:dyDescent="0.25">
      <c r="A2" s="19"/>
      <c r="B2" s="20" t="s">
        <v>420</v>
      </c>
      <c r="C2" s="20" t="s">
        <v>421</v>
      </c>
      <c r="D2" s="20" t="s">
        <v>422</v>
      </c>
      <c r="E2" s="20" t="s">
        <v>423</v>
      </c>
      <c r="F2" s="20" t="s">
        <v>424</v>
      </c>
      <c r="G2" s="24" t="s">
        <v>425</v>
      </c>
      <c r="H2" s="20"/>
    </row>
    <row r="3" spans="1:8" ht="115.5" x14ac:dyDescent="0.25">
      <c r="B3" s="20" t="s">
        <v>426</v>
      </c>
      <c r="C3" s="20" t="s">
        <v>427</v>
      </c>
      <c r="D3" s="20" t="s">
        <v>91</v>
      </c>
      <c r="E3" s="20" t="s">
        <v>428</v>
      </c>
      <c r="F3" s="20" t="s">
        <v>93</v>
      </c>
      <c r="G3" s="24" t="s">
        <v>94</v>
      </c>
      <c r="H3" s="24"/>
    </row>
    <row r="4" spans="1:8" ht="115.5" x14ac:dyDescent="0.25">
      <c r="A4" s="19"/>
      <c r="B4" s="20" t="s">
        <v>89</v>
      </c>
      <c r="C4" s="20" t="s">
        <v>90</v>
      </c>
      <c r="D4" s="20" t="s">
        <v>429</v>
      </c>
      <c r="E4" s="20" t="s">
        <v>92</v>
      </c>
      <c r="F4" s="20" t="s">
        <v>430</v>
      </c>
      <c r="G4" s="24" t="s">
        <v>431</v>
      </c>
      <c r="H4" s="20"/>
    </row>
    <row r="5" spans="1:8" x14ac:dyDescent="0.25">
      <c r="A5" s="19"/>
      <c r="B5" s="20"/>
      <c r="C5" s="20"/>
      <c r="D5" s="20"/>
      <c r="E5" s="20"/>
      <c r="F5" s="20"/>
      <c r="G5" s="24"/>
      <c r="H5" s="20"/>
    </row>
    <row r="6" spans="1:8" x14ac:dyDescent="0.25">
      <c r="A6" s="19"/>
      <c r="B6" s="20"/>
      <c r="C6" s="20"/>
      <c r="D6" s="20"/>
      <c r="E6" s="20"/>
      <c r="F6" s="20"/>
      <c r="G6" s="20"/>
      <c r="H6" s="20"/>
    </row>
    <row r="7" spans="1:8" ht="73.5" x14ac:dyDescent="0.25">
      <c r="A7" s="22" t="s">
        <v>432</v>
      </c>
      <c r="B7" s="20" t="s">
        <v>433</v>
      </c>
      <c r="C7" s="20" t="s">
        <v>434</v>
      </c>
      <c r="D7" s="20" t="s">
        <v>435</v>
      </c>
      <c r="E7" s="20" t="s">
        <v>436</v>
      </c>
      <c r="F7" s="20" t="s">
        <v>437</v>
      </c>
      <c r="G7" s="20" t="s">
        <v>438</v>
      </c>
      <c r="H7" s="23" t="s">
        <v>439</v>
      </c>
    </row>
    <row r="8" spans="1:8" ht="84" x14ac:dyDescent="0.25">
      <c r="A8" s="22"/>
      <c r="B8" s="20" t="s">
        <v>440</v>
      </c>
      <c r="C8" s="20" t="s">
        <v>441</v>
      </c>
      <c r="D8" s="20" t="s">
        <v>442</v>
      </c>
      <c r="E8" s="20" t="s">
        <v>443</v>
      </c>
      <c r="F8" s="20" t="s">
        <v>444</v>
      </c>
      <c r="G8" s="20" t="s">
        <v>445</v>
      </c>
      <c r="H8" s="23" t="s">
        <v>446</v>
      </c>
    </row>
    <row r="9" spans="1:8" ht="84" x14ac:dyDescent="0.25">
      <c r="A9" s="22"/>
      <c r="B9" s="20" t="s">
        <v>96</v>
      </c>
      <c r="C9" s="20" t="s">
        <v>97</v>
      </c>
      <c r="D9" s="20" t="s">
        <v>447</v>
      </c>
      <c r="E9" s="20" t="s">
        <v>99</v>
      </c>
      <c r="F9" s="20" t="s">
        <v>100</v>
      </c>
      <c r="G9" s="20" t="s">
        <v>101</v>
      </c>
      <c r="H9" s="23" t="s">
        <v>102</v>
      </c>
    </row>
    <row r="10" spans="1:8" ht="84" x14ac:dyDescent="0.25">
      <c r="A10" s="22"/>
      <c r="B10" s="20" t="s">
        <v>448</v>
      </c>
      <c r="C10" s="20" t="s">
        <v>449</v>
      </c>
      <c r="D10" s="20" t="s">
        <v>98</v>
      </c>
      <c r="E10" s="20" t="s">
        <v>450</v>
      </c>
      <c r="F10" s="20" t="s">
        <v>451</v>
      </c>
      <c r="G10" s="20" t="s">
        <v>452</v>
      </c>
      <c r="H10" s="23" t="s">
        <v>453</v>
      </c>
    </row>
    <row r="11" spans="1:8" x14ac:dyDescent="0.25">
      <c r="A11" s="22"/>
      <c r="B11" s="20"/>
      <c r="C11" s="20"/>
      <c r="D11" s="20"/>
      <c r="E11" s="20"/>
      <c r="F11" s="20"/>
      <c r="G11" s="20"/>
      <c r="H11" s="23"/>
    </row>
    <row r="12" spans="1:8" x14ac:dyDescent="0.25">
      <c r="A12" s="22"/>
      <c r="B12" s="20"/>
      <c r="C12" s="20"/>
      <c r="D12" s="20"/>
      <c r="E12" s="20"/>
      <c r="F12" s="20"/>
      <c r="G12" s="20"/>
      <c r="H12" s="23"/>
    </row>
    <row r="13" spans="1:8" ht="105" x14ac:dyDescent="0.25">
      <c r="A13" s="23" t="s">
        <v>454</v>
      </c>
      <c r="B13" s="20" t="s">
        <v>455</v>
      </c>
      <c r="C13" s="24" t="s">
        <v>456</v>
      </c>
      <c r="D13" s="24"/>
      <c r="E13" s="20" t="s">
        <v>457</v>
      </c>
      <c r="F13" s="20" t="s">
        <v>458</v>
      </c>
      <c r="G13" s="24" t="s">
        <v>459</v>
      </c>
      <c r="H13" s="24"/>
    </row>
    <row r="14" spans="1:8" ht="115.5" x14ac:dyDescent="0.25">
      <c r="A14" s="23"/>
      <c r="B14" s="20" t="s">
        <v>460</v>
      </c>
      <c r="C14" s="24" t="s">
        <v>461</v>
      </c>
      <c r="D14" s="20"/>
      <c r="E14" s="20" t="s">
        <v>462</v>
      </c>
      <c r="F14" s="20" t="s">
        <v>107</v>
      </c>
      <c r="G14" s="24" t="s">
        <v>108</v>
      </c>
      <c r="H14" s="20"/>
    </row>
    <row r="15" spans="1:8" ht="115.5" x14ac:dyDescent="0.25">
      <c r="A15" s="23"/>
      <c r="B15" s="20" t="s">
        <v>104</v>
      </c>
      <c r="C15" s="24" t="s">
        <v>105</v>
      </c>
      <c r="D15" s="24"/>
      <c r="E15" s="20" t="s">
        <v>106</v>
      </c>
      <c r="F15" s="20" t="s">
        <v>463</v>
      </c>
      <c r="G15" s="24" t="s">
        <v>464</v>
      </c>
      <c r="H15" s="20"/>
    </row>
    <row r="16" spans="1:8" ht="115.5" x14ac:dyDescent="0.25">
      <c r="A16" s="23"/>
      <c r="B16" s="20" t="s">
        <v>465</v>
      </c>
      <c r="C16" s="24" t="s">
        <v>466</v>
      </c>
      <c r="D16" s="20"/>
      <c r="E16" s="20" t="s">
        <v>467</v>
      </c>
      <c r="F16" s="20" t="s">
        <v>468</v>
      </c>
      <c r="G16" s="24" t="s">
        <v>469</v>
      </c>
      <c r="H16" s="20"/>
    </row>
    <row r="17" spans="1:8" x14ac:dyDescent="0.25">
      <c r="A17" s="23"/>
      <c r="B17" s="20"/>
      <c r="C17" s="24"/>
      <c r="D17" s="20"/>
      <c r="E17" s="20"/>
      <c r="F17" s="20"/>
      <c r="G17" s="24"/>
      <c r="H17" s="20"/>
    </row>
    <row r="18" spans="1:8" x14ac:dyDescent="0.25">
      <c r="A18" s="23"/>
      <c r="B18" s="20"/>
      <c r="C18" s="20"/>
      <c r="D18" s="20"/>
      <c r="E18" s="20"/>
      <c r="F18" s="20"/>
      <c r="G18" s="20"/>
      <c r="H18" s="20"/>
    </row>
    <row r="19" spans="1:8" ht="105" x14ac:dyDescent="0.25">
      <c r="A19" s="22" t="s">
        <v>470</v>
      </c>
      <c r="B19" s="24" t="s">
        <v>471</v>
      </c>
      <c r="C19" s="24"/>
      <c r="D19" s="20" t="s">
        <v>472</v>
      </c>
      <c r="E19" s="24" t="s">
        <v>473</v>
      </c>
      <c r="F19" s="24"/>
      <c r="G19" s="20" t="s">
        <v>474</v>
      </c>
      <c r="H19" s="20" t="s">
        <v>475</v>
      </c>
    </row>
    <row r="20" spans="1:8" ht="115.5" x14ac:dyDescent="0.25">
      <c r="B20" s="24" t="s">
        <v>476</v>
      </c>
      <c r="D20" s="20" t="s">
        <v>477</v>
      </c>
      <c r="E20" s="24" t="s">
        <v>478</v>
      </c>
      <c r="G20" s="20" t="s">
        <v>479</v>
      </c>
      <c r="H20" s="20" t="s">
        <v>480</v>
      </c>
    </row>
    <row r="21" spans="1:8" ht="115.5" x14ac:dyDescent="0.25">
      <c r="B21" s="24" t="s">
        <v>110</v>
      </c>
      <c r="C21" s="24"/>
      <c r="D21" s="20" t="s">
        <v>111</v>
      </c>
      <c r="E21" s="24" t="s">
        <v>112</v>
      </c>
      <c r="F21" s="24"/>
      <c r="G21" s="20" t="s">
        <v>481</v>
      </c>
      <c r="H21" s="20" t="s">
        <v>482</v>
      </c>
    </row>
    <row r="22" spans="1:8" ht="115.5" x14ac:dyDescent="0.25">
      <c r="B22" s="24" t="s">
        <v>483</v>
      </c>
      <c r="D22" s="20" t="s">
        <v>484</v>
      </c>
      <c r="E22" s="24" t="s">
        <v>485</v>
      </c>
      <c r="G22" s="20" t="s">
        <v>113</v>
      </c>
      <c r="H22" s="20" t="s">
        <v>114</v>
      </c>
    </row>
    <row r="23" spans="1:8" x14ac:dyDescent="0.25">
      <c r="B23" s="24"/>
      <c r="D23" s="20"/>
      <c r="E23" s="24"/>
      <c r="G23" s="20"/>
      <c r="H23" s="20"/>
    </row>
  </sheetData>
  <sheetProtection algorithmName="SHA-512" hashValue="eWq9Ec7KywhfcvIHpBVFrAZ1AuKLyiCl4dbS+002irMaTjbiwnakzAbH6gC3r+0ozeXFqFVvtsutmE9MYUG1pA==" saltValue="/lNCxPYjcOglbtFVS1Npsw==" spinCount="100000" sheet="1" objects="1" scenarios="1" selectLockedCells="1" selectUnlockedCells="1"/>
  <customSheetViews>
    <customSheetView guid="{43B94AB2-A95E-4719-ABE7-23B9320ACD2E}" state="hidden">
      <selection activeCell="A22" sqref="A22:XFD22"/>
      <pageMargins left="0" right="0" top="0" bottom="0" header="0" footer="0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ca43f70-edfb-4fc9-b39b-b8cb80635548" xsi:nil="true"/>
    <lcf76f155ced4ddcb4097134ff3c332f xmlns="775cb0e5-6c27-4c4a-a3f3-c64797dbcab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11FF60739BFA46BE531B65D95E3CC0" ma:contentTypeVersion="13" ma:contentTypeDescription="Create a new document." ma:contentTypeScope="" ma:versionID="cd3aad912b96a34ce8841aaa976fc037">
  <xsd:schema xmlns:xsd="http://www.w3.org/2001/XMLSchema" xmlns:xs="http://www.w3.org/2001/XMLSchema" xmlns:p="http://schemas.microsoft.com/office/2006/metadata/properties" xmlns:ns2="775cb0e5-6c27-4c4a-a3f3-c64797dbcab4" xmlns:ns3="7ca43f70-edfb-4fc9-b39b-b8cb80635548" targetNamespace="http://schemas.microsoft.com/office/2006/metadata/properties" ma:root="true" ma:fieldsID="5c61f7f96d7249a04e9f375253ce4fb0" ns2:_="" ns3:_="">
    <xsd:import namespace="775cb0e5-6c27-4c4a-a3f3-c64797dbcab4"/>
    <xsd:import namespace="7ca43f70-edfb-4fc9-b39b-b8cb806355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5cb0e5-6c27-4c4a-a3f3-c64797dbca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927f843d-7b73-4dd3-8270-b7383b7b15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a43f70-edfb-4fc9-b39b-b8cb80635548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f054032b-a0ea-4a23-8b96-db5daac78bd3}" ma:internalName="TaxCatchAll" ma:showField="CatchAllData" ma:web="7ca43f70-edfb-4fc9-b39b-b8cb806355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EAF36F-003B-4269-8E0B-EEDE3DD89D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C81B41-0DF7-4310-8A8B-20B59AF7CAAE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775cb0e5-6c27-4c4a-a3f3-c64797dbcab4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7ca43f70-edfb-4fc9-b39b-b8cb8063554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4B28A2C-86E7-4E69-94F5-8F48F03E00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5cb0e5-6c27-4c4a-a3f3-c64797dbcab4"/>
    <ds:schemaRef ds:uri="7ca43f70-edfb-4fc9-b39b-b8cb806355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LISTENING &amp; TALKING</vt:lpstr>
      <vt:lpstr>READING</vt:lpstr>
      <vt:lpstr>WRITING</vt:lpstr>
      <vt:lpstr>NUMERACY (1)</vt:lpstr>
      <vt:lpstr>NUMERACY (2)</vt:lpstr>
      <vt:lpstr>DIGITAL</vt:lpstr>
      <vt:lpstr>INFO Digital</vt:lpstr>
      <vt:lpstr>READING INFO SHEET</vt:lpstr>
      <vt:lpstr>WRITING INFO SHEET</vt:lpstr>
      <vt:lpstr>Listening and Talking INFO SHEE</vt:lpstr>
      <vt:lpstr>NUMERACY (1) INFO SHEET</vt:lpstr>
      <vt:lpstr>NUMERACY (2) INFO SHEET</vt:lpstr>
      <vt:lpstr>'LISTENING &amp; TALKING'!Print_Area</vt:lpstr>
      <vt:lpstr>'NUMERACY (1)'!Print_Area</vt:lpstr>
      <vt:lpstr>'NUMERACY (2)'!Print_Area</vt:lpstr>
      <vt:lpstr>READING!Print_Area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 Simonde;Leaders of Early Learning Team</dc:creator>
  <cp:keywords/>
  <dc:description/>
  <cp:lastModifiedBy>Quinn, Elaine</cp:lastModifiedBy>
  <cp:revision/>
  <dcterms:created xsi:type="dcterms:W3CDTF">2021-04-27T20:29:41Z</dcterms:created>
  <dcterms:modified xsi:type="dcterms:W3CDTF">2024-03-27T12:03:38Z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0x010100B111FF60739BFA46BE531B65D95E3CC0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