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'Sheet1'!$A$1:$U$34</definedName>
  </definedNames>
  <calcPr fullCalcOnLoad="1"/>
</workbook>
</file>

<file path=xl/sharedStrings.xml><?xml version="1.0" encoding="utf-8"?>
<sst xmlns="http://schemas.openxmlformats.org/spreadsheetml/2006/main" count="31" uniqueCount="25">
  <si>
    <t>m (kg)</t>
  </si>
  <si>
    <t>T (Nm)</t>
  </si>
  <si>
    <r>
      <t>ω (rads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</si>
  <si>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Advanced Higher Physics</t>
  </si>
  <si>
    <t>Activity 4 - Variation of Angular Acceleration with Torque</t>
  </si>
  <si>
    <r>
      <t>t</t>
    </r>
    <r>
      <rPr>
        <vertAlign val="subscript"/>
        <sz val="10"/>
        <rFont val="Arial"/>
        <family val="2"/>
      </rPr>
      <t>1</t>
    </r>
  </si>
  <si>
    <t>F (N)</t>
  </si>
  <si>
    <r>
      <t>t</t>
    </r>
    <r>
      <rPr>
        <vertAlign val="subscript"/>
        <sz val="10"/>
        <rFont val="Arial"/>
        <family val="2"/>
      </rPr>
      <t>2</t>
    </r>
  </si>
  <si>
    <r>
      <t>t</t>
    </r>
    <r>
      <rPr>
        <vertAlign val="subscript"/>
        <sz val="10"/>
        <rFont val="Arial"/>
        <family val="2"/>
      </rPr>
      <t>3</t>
    </r>
  </si>
  <si>
    <r>
      <t>t</t>
    </r>
    <r>
      <rPr>
        <vertAlign val="subscript"/>
        <sz val="10"/>
        <rFont val="Arial"/>
        <family val="2"/>
      </rPr>
      <t>4</t>
    </r>
  </si>
  <si>
    <r>
      <t>t</t>
    </r>
    <r>
      <rPr>
        <vertAlign val="subscript"/>
        <sz val="10"/>
        <rFont val="Arial"/>
        <family val="2"/>
      </rPr>
      <t>5</t>
    </r>
  </si>
  <si>
    <t>time for angular acceleration, α (s)</t>
  </si>
  <si>
    <t>Radius, r (m)</t>
  </si>
  <si>
    <t>% unc.</t>
  </si>
  <si>
    <r>
      <t>t</t>
    </r>
    <r>
      <rPr>
        <vertAlign val="subscript"/>
        <sz val="10"/>
        <rFont val="Arial"/>
        <family val="2"/>
      </rPr>
      <t>1 rev</t>
    </r>
    <r>
      <rPr>
        <sz val="10"/>
        <rFont val="Arial"/>
        <family val="0"/>
      </rPr>
      <t xml:space="preserve"> (s)</t>
    </r>
  </si>
  <si>
    <t>time for 10 revs at constant ω (s)</t>
  </si>
  <si>
    <r>
      <t>rpm = 60 / t</t>
    </r>
    <r>
      <rPr>
        <vertAlign val="subscript"/>
        <sz val="10"/>
        <rFont val="Arial"/>
        <family val="2"/>
      </rPr>
      <t>1 rev</t>
    </r>
  </si>
  <si>
    <t>rpm</t>
  </si>
  <si>
    <r>
      <t>1 rpm = 2π/60 rads</t>
    </r>
    <r>
      <rPr>
        <vertAlign val="superscript"/>
        <sz val="10"/>
        <rFont val="Arial"/>
        <family val="2"/>
      </rPr>
      <t>-1</t>
    </r>
  </si>
  <si>
    <r>
      <t>ω = ω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+ αt</t>
    </r>
  </si>
  <si>
    <t>F = W = mg</t>
  </si>
  <si>
    <t>T = Fr</t>
  </si>
  <si>
    <r>
      <t>av. t</t>
    </r>
    <r>
      <rPr>
        <vertAlign val="subscript"/>
        <sz val="8"/>
        <rFont val="Arial"/>
        <family val="0"/>
      </rPr>
      <t>10 revs</t>
    </r>
    <r>
      <rPr>
        <sz val="8"/>
        <rFont val="Arial"/>
        <family val="0"/>
      </rPr>
      <t xml:space="preserve"> (s)</t>
    </r>
  </si>
  <si>
    <r>
      <t>av. t</t>
    </r>
    <r>
      <rPr>
        <vertAlign val="subscript"/>
        <sz val="8"/>
        <rFont val="Arial"/>
        <family val="0"/>
      </rPr>
      <t>α</t>
    </r>
    <r>
      <rPr>
        <sz val="8"/>
        <rFont val="Arial"/>
        <family val="0"/>
      </rPr>
      <t xml:space="preserve"> (s)</t>
    </r>
  </si>
  <si>
    <r>
      <t>α (rads</t>
    </r>
    <r>
      <rPr>
        <vertAlign val="superscript"/>
        <sz val="10"/>
        <color indexed="10"/>
        <rFont val="Arial"/>
        <family val="0"/>
      </rPr>
      <t>-2</t>
    </r>
    <r>
      <rPr>
        <sz val="10"/>
        <color indexed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</si>
</sst>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8"/>
      <name val="Arial"/>
      <family val="0"/>
    </font>
    <font>
      <sz val="10"/>
      <color indexed="10"/>
      <name val="Arial"/>
      <family val="0"/>
    </font>
    <font>
      <vertAlign val="superscript"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vertAlign val="superscript"/>
      <sz val="9.75"/>
      <color indexed="8"/>
      <name val="Arial"/>
      <family val="0"/>
    </font>
    <font>
      <b/>
      <sz val="11.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Torque and Angular Acceleration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8625"/>
          <c:w val="0.76975"/>
          <c:h val="0.6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Sheet1!$C$10:$C$15</c:f>
              <c:numCache/>
            </c:numRef>
          </c:xVal>
          <c:yVal>
            <c:numRef>
              <c:f>Sheet1!$U$10:$U$15</c:f>
              <c:numCache/>
            </c:numRef>
          </c:yVal>
          <c:smooth val="0"/>
        </c:ser>
        <c:axId val="17366437"/>
        <c:axId val="22080206"/>
      </c:scatterChart>
      <c:valAx>
        <c:axId val="17366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-0.01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80206"/>
        <c:crosses val="autoZero"/>
        <c:crossBetween val="midCat"/>
        <c:dispUnits/>
      </c:valAx>
      <c:valAx>
        <c:axId val="22080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α (rads</a:t>
                </a:r>
                <a:r>
                  <a:rPr lang="en-US" cap="none" sz="9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64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44875"/>
          <c:w val="0.104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17</xdr:row>
      <xdr:rowOff>57150</xdr:rowOff>
    </xdr:from>
    <xdr:to>
      <xdr:col>17</xdr:col>
      <xdr:colOff>66675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733550" y="2962275"/>
        <a:ext cx="48482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21</xdr:row>
      <xdr:rowOff>0</xdr:rowOff>
    </xdr:from>
    <xdr:to>
      <xdr:col>15</xdr:col>
      <xdr:colOff>104775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2305050" y="3609975"/>
          <a:ext cx="31908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A1" sqref="A1:U34"/>
    </sheetView>
  </sheetViews>
  <sheetFormatPr defaultColWidth="9.140625" defaultRowHeight="12.75"/>
  <cols>
    <col min="1" max="1" width="6.140625" style="0" customWidth="1"/>
    <col min="2" max="2" width="5.140625" style="0" customWidth="1"/>
    <col min="3" max="3" width="6.28125" style="0" customWidth="1"/>
    <col min="4" max="5" width="4.7109375" style="0" customWidth="1"/>
    <col min="6" max="8" width="4.8515625" style="0" customWidth="1"/>
    <col min="9" max="9" width="6.28125" style="0" customWidth="1"/>
    <col min="10" max="10" width="5.421875" style="0" customWidth="1"/>
    <col min="11" max="11" width="5.57421875" style="0" customWidth="1"/>
    <col min="12" max="12" width="5.140625" style="0" customWidth="1"/>
    <col min="13" max="13" width="5.8515625" style="0" customWidth="1"/>
    <col min="14" max="14" width="5.00390625" style="0" customWidth="1"/>
    <col min="15" max="15" width="6.00390625" style="0" customWidth="1"/>
    <col min="16" max="16" width="10.28125" style="0" customWidth="1"/>
    <col min="17" max="17" width="6.57421875" style="0" customWidth="1"/>
    <col min="18" max="18" width="7.140625" style="0" customWidth="1"/>
    <col min="19" max="19" width="5.00390625" style="0" customWidth="1"/>
    <col min="20" max="20" width="8.140625" style="0" customWidth="1"/>
    <col min="21" max="21" width="8.00390625" style="0" customWidth="1"/>
  </cols>
  <sheetData>
    <row r="1" ht="15.75">
      <c r="A1" s="5" t="s">
        <v>3</v>
      </c>
    </row>
    <row r="2" ht="15.75">
      <c r="A2" s="5"/>
    </row>
    <row r="3" ht="15.75">
      <c r="A3" s="5" t="s">
        <v>4</v>
      </c>
    </row>
    <row r="6" spans="1:3" ht="12.75">
      <c r="A6" s="2" t="s">
        <v>12</v>
      </c>
      <c r="B6" s="3"/>
      <c r="C6" s="1">
        <v>0.15</v>
      </c>
    </row>
    <row r="8" spans="4:17" ht="12.75">
      <c r="D8" s="2"/>
      <c r="E8" s="3" t="s">
        <v>11</v>
      </c>
      <c r="F8" s="3"/>
      <c r="G8" s="3"/>
      <c r="H8" s="3"/>
      <c r="I8" s="3"/>
      <c r="J8" s="4"/>
      <c r="K8" s="2"/>
      <c r="L8" s="3" t="s">
        <v>15</v>
      </c>
      <c r="M8" s="3"/>
      <c r="N8" s="3"/>
      <c r="O8" s="3"/>
      <c r="P8" s="4"/>
      <c r="Q8" s="6"/>
    </row>
    <row r="9" spans="1:21" ht="15.75">
      <c r="A9" s="7" t="s">
        <v>0</v>
      </c>
      <c r="B9" s="7" t="s">
        <v>6</v>
      </c>
      <c r="C9" s="12" t="s">
        <v>1</v>
      </c>
      <c r="D9" s="7" t="s">
        <v>5</v>
      </c>
      <c r="E9" s="7" t="s">
        <v>7</v>
      </c>
      <c r="F9" s="7" t="s">
        <v>8</v>
      </c>
      <c r="G9" s="7" t="s">
        <v>9</v>
      </c>
      <c r="H9" s="7" t="s">
        <v>10</v>
      </c>
      <c r="I9" s="10" t="s">
        <v>23</v>
      </c>
      <c r="J9" s="10" t="s">
        <v>13</v>
      </c>
      <c r="K9" s="7" t="s">
        <v>5</v>
      </c>
      <c r="L9" s="7" t="s">
        <v>7</v>
      </c>
      <c r="M9" s="7" t="s">
        <v>8</v>
      </c>
      <c r="N9" s="7" t="s">
        <v>9</v>
      </c>
      <c r="O9" s="7" t="s">
        <v>10</v>
      </c>
      <c r="P9" s="10" t="s">
        <v>22</v>
      </c>
      <c r="Q9" s="7" t="s">
        <v>13</v>
      </c>
      <c r="R9" s="7" t="s">
        <v>14</v>
      </c>
      <c r="S9" s="7" t="s">
        <v>17</v>
      </c>
      <c r="T9" s="7" t="s">
        <v>2</v>
      </c>
      <c r="U9" s="12" t="s">
        <v>24</v>
      </c>
    </row>
    <row r="10" spans="1:21" ht="12.75">
      <c r="A10" s="8">
        <v>0.05</v>
      </c>
      <c r="B10" s="8">
        <f>A10*9.8</f>
        <v>0.49000000000000005</v>
      </c>
      <c r="C10" s="13">
        <f>B10*C6</f>
        <v>0.07350000000000001</v>
      </c>
      <c r="D10" s="9">
        <v>6.19</v>
      </c>
      <c r="E10" s="9">
        <v>5.94</v>
      </c>
      <c r="F10" s="9">
        <v>5.88</v>
      </c>
      <c r="G10" s="9">
        <v>5.09</v>
      </c>
      <c r="H10" s="9">
        <v>6.15</v>
      </c>
      <c r="I10" s="9">
        <f>(D10+E10+F10+G10+H10)/5</f>
        <v>5.85</v>
      </c>
      <c r="J10" s="9">
        <v>0.1</v>
      </c>
      <c r="K10" s="11">
        <v>10.18</v>
      </c>
      <c r="L10" s="11">
        <v>10.13</v>
      </c>
      <c r="M10" s="9">
        <v>10.03</v>
      </c>
      <c r="N10" s="11">
        <v>11.44</v>
      </c>
      <c r="O10" s="9">
        <v>10.12</v>
      </c>
      <c r="P10" s="9">
        <f>(K10+L10+M10+N10+O10)/5</f>
        <v>10.379999999999999</v>
      </c>
      <c r="Q10" s="9">
        <v>2.5</v>
      </c>
      <c r="R10" s="9">
        <f>P10/10</f>
        <v>1.0379999999999998</v>
      </c>
      <c r="S10" s="9">
        <f>60/R10</f>
        <v>57.8034682080925</v>
      </c>
      <c r="T10" s="9">
        <f>(S10*2*3.141592654)/60</f>
        <v>6.053165036608864</v>
      </c>
      <c r="U10" s="13">
        <f>T10/I10</f>
        <v>1.0347290660869854</v>
      </c>
    </row>
    <row r="11" spans="1:21" ht="12.75">
      <c r="A11" s="8">
        <f>A10+0.05</f>
        <v>0.1</v>
      </c>
      <c r="B11" s="8">
        <f aca="true" t="shared" si="0" ref="B11:B17">A11*9.8</f>
        <v>0.9800000000000001</v>
      </c>
      <c r="C11" s="13">
        <f>B11*C6</f>
        <v>0.14700000000000002</v>
      </c>
      <c r="D11" s="9">
        <v>3.18</v>
      </c>
      <c r="E11" s="9">
        <v>3.78</v>
      </c>
      <c r="F11" s="9">
        <v>4.18</v>
      </c>
      <c r="G11" s="9">
        <v>4.15</v>
      </c>
      <c r="H11" s="9">
        <v>4.78</v>
      </c>
      <c r="I11" s="9">
        <f>(D11+E11+F11+G11+H11)/5</f>
        <v>4.014</v>
      </c>
      <c r="J11" s="9">
        <v>7.9</v>
      </c>
      <c r="K11" s="9">
        <v>7.66</v>
      </c>
      <c r="L11" s="9">
        <v>7.63</v>
      </c>
      <c r="M11" s="9">
        <v>6.91</v>
      </c>
      <c r="N11" s="9">
        <v>7.1</v>
      </c>
      <c r="O11" s="9">
        <v>7.28</v>
      </c>
      <c r="P11" s="9">
        <f aca="true" t="shared" si="1" ref="P11:P17">(K11+L11+M11+N11+O11)/5</f>
        <v>7.316</v>
      </c>
      <c r="Q11" s="9">
        <v>2.1</v>
      </c>
      <c r="R11" s="9">
        <f aca="true" t="shared" si="2" ref="R11:R17">P11/10</f>
        <v>0.7316</v>
      </c>
      <c r="S11" s="9">
        <f aca="true" t="shared" si="3" ref="S11:S17">60/R11</f>
        <v>82.01202843083652</v>
      </c>
      <c r="T11" s="9">
        <f aca="true" t="shared" si="4" ref="T11:T17">(S11*2*3.141592654)/60</f>
        <v>8.588279535265173</v>
      </c>
      <c r="U11" s="13">
        <f aca="true" t="shared" si="5" ref="U11:U17">T11/I11</f>
        <v>2.1395813490944624</v>
      </c>
    </row>
    <row r="12" spans="1:21" ht="12.75">
      <c r="A12" s="8">
        <f aca="true" t="shared" si="6" ref="A12:A17">A11+0.05</f>
        <v>0.15000000000000002</v>
      </c>
      <c r="B12" s="8">
        <f t="shared" si="0"/>
        <v>1.4700000000000004</v>
      </c>
      <c r="C12" s="13">
        <f>B12*C6</f>
        <v>0.22050000000000006</v>
      </c>
      <c r="D12" s="9">
        <v>2.88</v>
      </c>
      <c r="E12" s="9">
        <v>3.09</v>
      </c>
      <c r="F12" s="9">
        <v>4.34</v>
      </c>
      <c r="G12" s="9">
        <v>3.32</v>
      </c>
      <c r="H12" s="9">
        <v>3.34</v>
      </c>
      <c r="I12" s="9">
        <f aca="true" t="shared" si="7" ref="I12:I17">(D12+E12+F12+G12+H12)/5</f>
        <v>3.3939999999999997</v>
      </c>
      <c r="J12" s="9">
        <v>8.6</v>
      </c>
      <c r="K12" s="9">
        <v>5.91</v>
      </c>
      <c r="L12" s="9">
        <v>6.04</v>
      </c>
      <c r="M12" s="9">
        <v>5.78</v>
      </c>
      <c r="N12" s="9">
        <v>5.65</v>
      </c>
      <c r="O12" s="9">
        <v>5.59</v>
      </c>
      <c r="P12" s="9">
        <f t="shared" si="1"/>
        <v>5.7940000000000005</v>
      </c>
      <c r="Q12" s="9">
        <v>1.6</v>
      </c>
      <c r="R12" s="9">
        <f t="shared" si="2"/>
        <v>0.5794</v>
      </c>
      <c r="S12" s="9">
        <f t="shared" si="3"/>
        <v>103.55540214014498</v>
      </c>
      <c r="T12" s="9">
        <f t="shared" si="4"/>
        <v>10.844296354849844</v>
      </c>
      <c r="U12" s="13">
        <f t="shared" si="5"/>
        <v>3.195137405671728</v>
      </c>
    </row>
    <row r="13" spans="1:21" ht="12.75">
      <c r="A13" s="8">
        <f t="shared" si="6"/>
        <v>0.2</v>
      </c>
      <c r="B13" s="8">
        <f t="shared" si="0"/>
        <v>1.9600000000000002</v>
      </c>
      <c r="C13" s="13">
        <f>B13*C6</f>
        <v>0.29400000000000004</v>
      </c>
      <c r="D13" s="9">
        <v>2.72</v>
      </c>
      <c r="E13" s="9">
        <v>2.84</v>
      </c>
      <c r="F13" s="9">
        <v>2.94</v>
      </c>
      <c r="G13" s="9">
        <v>2.85</v>
      </c>
      <c r="H13" s="9">
        <v>2.75</v>
      </c>
      <c r="I13" s="9">
        <f t="shared" si="7"/>
        <v>2.82</v>
      </c>
      <c r="J13" s="9">
        <v>7.8</v>
      </c>
      <c r="K13" s="9">
        <v>5.13</v>
      </c>
      <c r="L13" s="9">
        <v>4.91</v>
      </c>
      <c r="M13" s="9">
        <v>4.96</v>
      </c>
      <c r="N13" s="9">
        <v>4.91</v>
      </c>
      <c r="O13" s="9">
        <v>5.19</v>
      </c>
      <c r="P13" s="9">
        <f t="shared" si="1"/>
        <v>5.0200000000000005</v>
      </c>
      <c r="Q13" s="9">
        <v>1.1</v>
      </c>
      <c r="R13" s="9">
        <f t="shared" si="2"/>
        <v>0.502</v>
      </c>
      <c r="S13" s="9">
        <f t="shared" si="3"/>
        <v>119.5219123505976</v>
      </c>
      <c r="T13" s="9">
        <f t="shared" si="4"/>
        <v>12.51630539442231</v>
      </c>
      <c r="U13" s="13">
        <f t="shared" si="5"/>
        <v>4.438406168234862</v>
      </c>
    </row>
    <row r="14" spans="1:21" ht="12.75">
      <c r="A14" s="8">
        <f t="shared" si="6"/>
        <v>0.25</v>
      </c>
      <c r="B14" s="8">
        <f t="shared" si="0"/>
        <v>2.45</v>
      </c>
      <c r="C14" s="13">
        <f>B14*C6</f>
        <v>0.3675</v>
      </c>
      <c r="D14" s="9">
        <v>2.53</v>
      </c>
      <c r="E14" s="9">
        <v>2.48</v>
      </c>
      <c r="F14" s="9">
        <v>2.53</v>
      </c>
      <c r="G14" s="9">
        <v>2.75</v>
      </c>
      <c r="H14" s="9">
        <v>2.9</v>
      </c>
      <c r="I14" s="9">
        <f t="shared" si="7"/>
        <v>2.638</v>
      </c>
      <c r="J14" s="9">
        <v>3.2</v>
      </c>
      <c r="K14" s="9">
        <v>4.72</v>
      </c>
      <c r="L14" s="9">
        <v>4.59</v>
      </c>
      <c r="M14" s="9">
        <v>4.47</v>
      </c>
      <c r="N14" s="9">
        <v>4.32</v>
      </c>
      <c r="O14" s="9">
        <v>4.68</v>
      </c>
      <c r="P14" s="9">
        <f t="shared" si="1"/>
        <v>4.555999999999999</v>
      </c>
      <c r="Q14" s="9">
        <v>1.8</v>
      </c>
      <c r="R14" s="9">
        <f t="shared" si="2"/>
        <v>0.4555999999999999</v>
      </c>
      <c r="S14" s="9">
        <f t="shared" si="3"/>
        <v>131.69446883230907</v>
      </c>
      <c r="T14" s="9">
        <f t="shared" si="4"/>
        <v>13.791012528533804</v>
      </c>
      <c r="U14" s="13">
        <f t="shared" si="5"/>
        <v>5.22782885842828</v>
      </c>
    </row>
    <row r="15" spans="1:21" ht="12.75">
      <c r="A15" s="8">
        <f t="shared" si="6"/>
        <v>0.3</v>
      </c>
      <c r="B15" s="8">
        <f t="shared" si="0"/>
        <v>2.94</v>
      </c>
      <c r="C15" s="13">
        <f>B15*C6</f>
        <v>0.441</v>
      </c>
      <c r="D15" s="9">
        <v>2.25</v>
      </c>
      <c r="E15" s="9">
        <v>2.25</v>
      </c>
      <c r="F15" s="9">
        <v>2.1</v>
      </c>
      <c r="G15" s="9">
        <v>2.47</v>
      </c>
      <c r="H15" s="9">
        <v>2.22</v>
      </c>
      <c r="I15" s="9">
        <f t="shared" si="7"/>
        <v>2.258</v>
      </c>
      <c r="J15" s="9">
        <v>7.4</v>
      </c>
      <c r="K15" s="9">
        <v>4.94</v>
      </c>
      <c r="L15" s="9">
        <v>3.75</v>
      </c>
      <c r="M15" s="9">
        <v>4.13</v>
      </c>
      <c r="N15" s="9">
        <v>4.12</v>
      </c>
      <c r="O15" s="9">
        <v>4.22</v>
      </c>
      <c r="P15" s="9">
        <f t="shared" si="1"/>
        <v>4.232</v>
      </c>
      <c r="Q15" s="9">
        <v>5.6</v>
      </c>
      <c r="R15" s="9">
        <f t="shared" si="2"/>
        <v>0.4232</v>
      </c>
      <c r="S15" s="9">
        <f t="shared" si="3"/>
        <v>141.77693761814743</v>
      </c>
      <c r="T15" s="9">
        <f t="shared" si="4"/>
        <v>14.846846190926275</v>
      </c>
      <c r="U15" s="13">
        <f t="shared" si="5"/>
        <v>6.575219747974435</v>
      </c>
    </row>
    <row r="16" spans="1:21" ht="12.75">
      <c r="A16" s="8">
        <f t="shared" si="6"/>
        <v>0.35</v>
      </c>
      <c r="B16" s="8">
        <f t="shared" si="0"/>
        <v>3.43</v>
      </c>
      <c r="C16" s="9">
        <f>B16*C6</f>
        <v>0.5145</v>
      </c>
      <c r="D16" s="9"/>
      <c r="E16" s="9"/>
      <c r="F16" s="9"/>
      <c r="G16" s="9"/>
      <c r="H16" s="9"/>
      <c r="I16" s="9">
        <f t="shared" si="7"/>
        <v>0</v>
      </c>
      <c r="J16" s="9"/>
      <c r="K16" s="9"/>
      <c r="L16" s="9"/>
      <c r="M16" s="9"/>
      <c r="N16" s="9"/>
      <c r="O16" s="9"/>
      <c r="P16" s="9">
        <f t="shared" si="1"/>
        <v>0</v>
      </c>
      <c r="Q16" s="9"/>
      <c r="R16" s="9">
        <f t="shared" si="2"/>
        <v>0</v>
      </c>
      <c r="S16" s="9" t="e">
        <f t="shared" si="3"/>
        <v>#DIV/0!</v>
      </c>
      <c r="T16" s="9" t="e">
        <f t="shared" si="4"/>
        <v>#DIV/0!</v>
      </c>
      <c r="U16" s="9" t="e">
        <f t="shared" si="5"/>
        <v>#DIV/0!</v>
      </c>
    </row>
    <row r="17" spans="1:21" ht="12.75">
      <c r="A17" s="8">
        <f t="shared" si="6"/>
        <v>0.39999999999999997</v>
      </c>
      <c r="B17" s="8">
        <f t="shared" si="0"/>
        <v>3.92</v>
      </c>
      <c r="C17" s="9">
        <f>B17*C6</f>
        <v>0.588</v>
      </c>
      <c r="D17" s="9"/>
      <c r="E17" s="9"/>
      <c r="F17" s="9"/>
      <c r="G17" s="9"/>
      <c r="H17" s="9"/>
      <c r="I17" s="9">
        <f t="shared" si="7"/>
        <v>0</v>
      </c>
      <c r="J17" s="9"/>
      <c r="K17" s="9"/>
      <c r="L17" s="9"/>
      <c r="M17" s="9"/>
      <c r="N17" s="9"/>
      <c r="O17" s="9"/>
      <c r="P17" s="9">
        <f t="shared" si="1"/>
        <v>0</v>
      </c>
      <c r="Q17" s="9"/>
      <c r="R17" s="9">
        <f t="shared" si="2"/>
        <v>0</v>
      </c>
      <c r="S17" s="9" t="e">
        <f t="shared" si="3"/>
        <v>#DIV/0!</v>
      </c>
      <c r="T17" s="9" t="e">
        <f t="shared" si="4"/>
        <v>#DIV/0!</v>
      </c>
      <c r="U17" s="9" t="e">
        <f t="shared" si="5"/>
        <v>#DIV/0!</v>
      </c>
    </row>
    <row r="19" spans="2:19" ht="15.75">
      <c r="B19" t="s">
        <v>20</v>
      </c>
      <c r="S19" s="6" t="s">
        <v>16</v>
      </c>
    </row>
    <row r="21" spans="2:19" ht="14.25">
      <c r="B21" t="s">
        <v>21</v>
      </c>
      <c r="S21" t="s">
        <v>18</v>
      </c>
    </row>
    <row r="23" ht="15.75">
      <c r="S23" t="s">
        <v>19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andrews high</dc:creator>
  <cp:keywords/>
  <dc:description/>
  <cp:lastModifiedBy>Peter McLaren</cp:lastModifiedBy>
  <cp:lastPrinted>2015-05-19T14:59:15Z</cp:lastPrinted>
  <dcterms:created xsi:type="dcterms:W3CDTF">2006-09-15T14:01:30Z</dcterms:created>
  <dcterms:modified xsi:type="dcterms:W3CDTF">2015-05-19T14:59:19Z</dcterms:modified>
  <cp:category/>
  <cp:version/>
  <cp:contentType/>
  <cp:contentStatus/>
</cp:coreProperties>
</file>