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4/H-APPS 2024 Worked Solutions/"/>
    </mc:Choice>
  </mc:AlternateContent>
  <xr:revisionPtr revIDLastSave="1" documentId="13_ncr:1_{EB23B14E-50B1-4286-A8E0-437180B2A312}" xr6:coauthVersionLast="47" xr6:coauthVersionMax="47" xr10:uidLastSave="{DA696A6F-48DD-4CBC-B459-F780223875C6}"/>
  <bookViews>
    <workbookView xWindow="-120" yWindow="-120" windowWidth="29040" windowHeight="15720" xr2:uid="{E24C17B5-90B2-4CF0-976F-97B005B9299A}"/>
  </bookViews>
  <sheets>
    <sheet name="Mortgage" sheetId="1" r:id="rId1"/>
    <sheet name="Increased payments" sheetId="2" r:id="rId2"/>
  </sheets>
  <definedNames>
    <definedName name="_xlnm.Print_Titles" localSheetId="1">'Increased payments'!$1:$4</definedName>
    <definedName name="_xlnm.Print_Titles" localSheetId="0">Mortgage!$1:$4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77" i="1"/>
  <c r="C11" i="2"/>
  <c r="C63" i="2"/>
  <c r="C12" i="1"/>
  <c r="C75" i="1"/>
  <c r="C59" i="2"/>
  <c r="C60" i="2"/>
  <c r="C61" i="2"/>
  <c r="C62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15" i="2"/>
  <c r="C9" i="2"/>
  <c r="C9" i="1"/>
  <c r="D16" i="1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16" i="1"/>
  <c r="E16" i="1" l="1"/>
  <c r="F16" i="1" s="1"/>
  <c r="D15" i="2"/>
  <c r="E15" i="2"/>
  <c r="F15" i="2" s="1"/>
  <c r="D16" i="2" s="1"/>
  <c r="E16" i="2" s="1"/>
  <c r="F16" i="2" s="1"/>
  <c r="D17" i="2"/>
  <c r="E17" i="2" s="1"/>
  <c r="F17" i="2" s="1"/>
  <c r="D17" i="1"/>
  <c r="E17" i="1" s="1"/>
  <c r="F17" i="1" s="1"/>
  <c r="D18" i="2" l="1"/>
  <c r="E18" i="2" s="1"/>
  <c r="F18" i="2"/>
  <c r="D18" i="1"/>
  <c r="E18" i="1" s="1"/>
  <c r="F18" i="1" s="1"/>
  <c r="D19" i="2" l="1"/>
  <c r="E19" i="2" s="1"/>
  <c r="F19" i="2" s="1"/>
  <c r="D19" i="1"/>
  <c r="E19" i="1" s="1"/>
  <c r="F19" i="1" s="1"/>
  <c r="D20" i="1" s="1"/>
  <c r="E20" i="1" s="1"/>
  <c r="F20" i="1" s="1"/>
  <c r="D20" i="2" l="1"/>
  <c r="E20" i="2" s="1"/>
  <c r="F20" i="2" s="1"/>
  <c r="D21" i="1"/>
  <c r="E21" i="1" s="1"/>
  <c r="F21" i="1" s="1"/>
  <c r="D21" i="2" l="1"/>
  <c r="E21" i="2" s="1"/>
  <c r="F21" i="2" s="1"/>
  <c r="D22" i="1"/>
  <c r="E22" i="1" s="1"/>
  <c r="F22" i="1" s="1"/>
  <c r="D22" i="2" l="1"/>
  <c r="E22" i="2" s="1"/>
  <c r="F22" i="2" s="1"/>
  <c r="D23" i="1"/>
  <c r="E23" i="1" s="1"/>
  <c r="F23" i="1" s="1"/>
  <c r="D23" i="2" l="1"/>
  <c r="E23" i="2" s="1"/>
  <c r="F23" i="2" s="1"/>
  <c r="D24" i="1"/>
  <c r="E24" i="1" s="1"/>
  <c r="F24" i="1" s="1"/>
  <c r="D24" i="2" l="1"/>
  <c r="E24" i="2" s="1"/>
  <c r="F24" i="2" s="1"/>
  <c r="D25" i="1"/>
  <c r="E25" i="1" s="1"/>
  <c r="F25" i="1" s="1"/>
  <c r="D25" i="2" l="1"/>
  <c r="E25" i="2" s="1"/>
  <c r="F25" i="2" s="1"/>
  <c r="D26" i="1"/>
  <c r="E26" i="1" s="1"/>
  <c r="F26" i="1" s="1"/>
  <c r="D26" i="2" l="1"/>
  <c r="E26" i="2" s="1"/>
  <c r="F26" i="2" s="1"/>
  <c r="D27" i="1"/>
  <c r="E27" i="1" s="1"/>
  <c r="F27" i="1" s="1"/>
  <c r="D27" i="2" l="1"/>
  <c r="E27" i="2" s="1"/>
  <c r="F27" i="2" s="1"/>
  <c r="D28" i="1"/>
  <c r="E28" i="1" s="1"/>
  <c r="F28" i="1" s="1"/>
  <c r="D28" i="2" l="1"/>
  <c r="E28" i="2" s="1"/>
  <c r="F28" i="2" s="1"/>
  <c r="D29" i="1"/>
  <c r="E29" i="1" s="1"/>
  <c r="F29" i="1" s="1"/>
  <c r="D29" i="2" l="1"/>
  <c r="E29" i="2" s="1"/>
  <c r="F29" i="2" s="1"/>
  <c r="D30" i="1"/>
  <c r="E30" i="1" s="1"/>
  <c r="F30" i="1" s="1"/>
  <c r="D30" i="2" l="1"/>
  <c r="E30" i="2" s="1"/>
  <c r="F30" i="2" s="1"/>
  <c r="D31" i="1"/>
  <c r="E31" i="1" s="1"/>
  <c r="F31" i="1"/>
  <c r="D31" i="2" l="1"/>
  <c r="E31" i="2" s="1"/>
  <c r="F31" i="2" s="1"/>
  <c r="D32" i="1"/>
  <c r="E32" i="1" s="1"/>
  <c r="F32" i="1" s="1"/>
  <c r="D32" i="2" l="1"/>
  <c r="E32" i="2" s="1"/>
  <c r="F32" i="2" s="1"/>
  <c r="D33" i="1"/>
  <c r="E33" i="1" s="1"/>
  <c r="F33" i="1" s="1"/>
  <c r="D33" i="2" l="1"/>
  <c r="E33" i="2" s="1"/>
  <c r="F33" i="2" s="1"/>
  <c r="D34" i="1"/>
  <c r="E34" i="1" s="1"/>
  <c r="F34" i="1" s="1"/>
  <c r="D34" i="2" l="1"/>
  <c r="E34" i="2" s="1"/>
  <c r="F34" i="2" s="1"/>
  <c r="D35" i="1"/>
  <c r="E35" i="1" s="1"/>
  <c r="F35" i="1" s="1"/>
  <c r="D35" i="2" l="1"/>
  <c r="E35" i="2" s="1"/>
  <c r="F35" i="2" s="1"/>
  <c r="D36" i="1"/>
  <c r="E36" i="1" s="1"/>
  <c r="F36" i="1" s="1"/>
  <c r="D36" i="2" l="1"/>
  <c r="E36" i="2" s="1"/>
  <c r="F36" i="2" s="1"/>
  <c r="D37" i="1"/>
  <c r="E37" i="1" s="1"/>
  <c r="F37" i="1" s="1"/>
  <c r="D37" i="2" l="1"/>
  <c r="E37" i="2" s="1"/>
  <c r="F37" i="2" s="1"/>
  <c r="D38" i="1"/>
  <c r="E38" i="1" s="1"/>
  <c r="F38" i="1"/>
  <c r="D38" i="2" l="1"/>
  <c r="E38" i="2" s="1"/>
  <c r="F38" i="2" s="1"/>
  <c r="D39" i="1"/>
  <c r="E39" i="1" s="1"/>
  <c r="F39" i="1" s="1"/>
  <c r="D39" i="2" l="1"/>
  <c r="E39" i="2" s="1"/>
  <c r="F39" i="2" s="1"/>
  <c r="D40" i="1"/>
  <c r="E40" i="1" s="1"/>
  <c r="F40" i="1" s="1"/>
  <c r="D40" i="2" l="1"/>
  <c r="E40" i="2" s="1"/>
  <c r="F40" i="2" s="1"/>
  <c r="D41" i="1"/>
  <c r="E41" i="1" s="1"/>
  <c r="F41" i="1" s="1"/>
  <c r="D41" i="2" l="1"/>
  <c r="E41" i="2" s="1"/>
  <c r="F41" i="2" s="1"/>
  <c r="D42" i="1"/>
  <c r="E42" i="1" s="1"/>
  <c r="F42" i="1" s="1"/>
  <c r="D42" i="2" l="1"/>
  <c r="E42" i="2" s="1"/>
  <c r="F42" i="2" s="1"/>
  <c r="D43" i="1"/>
  <c r="E43" i="1" s="1"/>
  <c r="F43" i="1" s="1"/>
  <c r="D43" i="2" l="1"/>
  <c r="E43" i="2" s="1"/>
  <c r="F43" i="2" s="1"/>
  <c r="D44" i="2" s="1"/>
  <c r="E44" i="2" s="1"/>
  <c r="F44" i="2" s="1"/>
  <c r="D44" i="1"/>
  <c r="E44" i="1" s="1"/>
  <c r="F44" i="1" s="1"/>
  <c r="D45" i="2" l="1"/>
  <c r="E45" i="2" s="1"/>
  <c r="F45" i="2"/>
  <c r="D45" i="1"/>
  <c r="E45" i="1" s="1"/>
  <c r="F45" i="1" s="1"/>
  <c r="D46" i="2" l="1"/>
  <c r="E46" i="2" s="1"/>
  <c r="F46" i="2"/>
  <c r="D46" i="1"/>
  <c r="E46" i="1" s="1"/>
  <c r="F46" i="1" s="1"/>
  <c r="D47" i="2" l="1"/>
  <c r="E47" i="2" s="1"/>
  <c r="F47" i="2"/>
  <c r="D48" i="2" s="1"/>
  <c r="E48" i="2" s="1"/>
  <c r="F48" i="2" s="1"/>
  <c r="D49" i="2" s="1"/>
  <c r="E49" i="2" s="1"/>
  <c r="F49" i="2" s="1"/>
  <c r="D50" i="2" s="1"/>
  <c r="E50" i="2" s="1"/>
  <c r="F50" i="2" s="1"/>
  <c r="D51" i="2" s="1"/>
  <c r="E51" i="2" s="1"/>
  <c r="F51" i="2" s="1"/>
  <c r="D52" i="2" s="1"/>
  <c r="E52" i="2" s="1"/>
  <c r="F52" i="2" s="1"/>
  <c r="D53" i="2" s="1"/>
  <c r="E53" i="2" s="1"/>
  <c r="F53" i="2" s="1"/>
  <c r="D54" i="2" s="1"/>
  <c r="E54" i="2" s="1"/>
  <c r="F54" i="2" s="1"/>
  <c r="D55" i="2" s="1"/>
  <c r="E55" i="2" s="1"/>
  <c r="F55" i="2" s="1"/>
  <c r="D56" i="2" s="1"/>
  <c r="E56" i="2" s="1"/>
  <c r="F56" i="2" s="1"/>
  <c r="D57" i="2" s="1"/>
  <c r="E57" i="2" s="1"/>
  <c r="F57" i="2" s="1"/>
  <c r="D58" i="2" s="1"/>
  <c r="E58" i="2" s="1"/>
  <c r="F58" i="2" s="1"/>
  <c r="D59" i="2" s="1"/>
  <c r="E59" i="2" s="1"/>
  <c r="F59" i="2" s="1"/>
  <c r="D60" i="2" s="1"/>
  <c r="E60" i="2" s="1"/>
  <c r="F60" i="2" s="1"/>
  <c r="D61" i="2" s="1"/>
  <c r="E61" i="2" s="1"/>
  <c r="F61" i="2" s="1"/>
  <c r="D62" i="2" s="1"/>
  <c r="E62" i="2" s="1"/>
  <c r="F62" i="2" s="1"/>
  <c r="D63" i="2" s="1"/>
  <c r="E63" i="2" s="1"/>
  <c r="F63" i="2" s="1"/>
  <c r="D47" i="1"/>
  <c r="E47" i="1" s="1"/>
  <c r="F47" i="1" s="1"/>
  <c r="D48" i="1" l="1"/>
  <c r="E48" i="1" s="1"/>
  <c r="F48" i="1"/>
  <c r="D49" i="1" l="1"/>
  <c r="E49" i="1" s="1"/>
  <c r="F49" i="1" s="1"/>
  <c r="D50" i="1" l="1"/>
  <c r="E50" i="1" s="1"/>
  <c r="F50" i="1" s="1"/>
  <c r="D51" i="1" l="1"/>
  <c r="E51" i="1" s="1"/>
  <c r="F51" i="1" s="1"/>
  <c r="D52" i="1" l="1"/>
  <c r="E52" i="1" s="1"/>
  <c r="F52" i="1" s="1"/>
  <c r="D53" i="1" l="1"/>
  <c r="E53" i="1" s="1"/>
  <c r="F53" i="1" s="1"/>
  <c r="D54" i="1" l="1"/>
  <c r="E54" i="1" s="1"/>
  <c r="F54" i="1" s="1"/>
  <c r="D55" i="1" l="1"/>
  <c r="E55" i="1" s="1"/>
  <c r="F55" i="1" s="1"/>
  <c r="D56" i="1" l="1"/>
  <c r="E56" i="1" s="1"/>
  <c r="F56" i="1" s="1"/>
  <c r="D57" i="1" l="1"/>
  <c r="E57" i="1" s="1"/>
  <c r="F57" i="1" s="1"/>
  <c r="D58" i="1" l="1"/>
  <c r="E58" i="1" s="1"/>
  <c r="F58" i="1" s="1"/>
  <c r="D59" i="1" l="1"/>
  <c r="E59" i="1" s="1"/>
  <c r="F59" i="1" s="1"/>
  <c r="D60" i="1" l="1"/>
  <c r="E60" i="1" s="1"/>
  <c r="F60" i="1" s="1"/>
  <c r="D61" i="1" l="1"/>
  <c r="E61" i="1" s="1"/>
  <c r="F61" i="1" s="1"/>
  <c r="D62" i="1" l="1"/>
  <c r="E62" i="1" s="1"/>
  <c r="F62" i="1" s="1"/>
  <c r="D63" i="1" l="1"/>
  <c r="E63" i="1" s="1"/>
  <c r="F63" i="1" s="1"/>
  <c r="D64" i="1" l="1"/>
  <c r="E64" i="1" s="1"/>
  <c r="F64" i="1" s="1"/>
  <c r="D65" i="1" l="1"/>
  <c r="E65" i="1" s="1"/>
  <c r="F65" i="1" s="1"/>
  <c r="D66" i="1" l="1"/>
  <c r="E66" i="1" s="1"/>
  <c r="F66" i="1" s="1"/>
  <c r="D67" i="1" l="1"/>
  <c r="E67" i="1" s="1"/>
  <c r="F67" i="1"/>
  <c r="D68" i="1" l="1"/>
  <c r="E68" i="1" s="1"/>
  <c r="F68" i="1" s="1"/>
  <c r="D69" i="1" l="1"/>
  <c r="E69" i="1" s="1"/>
  <c r="F69" i="1" s="1"/>
  <c r="D70" i="1" l="1"/>
  <c r="E70" i="1" s="1"/>
  <c r="F70" i="1" s="1"/>
  <c r="D71" i="1" l="1"/>
  <c r="E71" i="1" s="1"/>
  <c r="F71" i="1" s="1"/>
  <c r="D72" i="1" l="1"/>
  <c r="E72" i="1" s="1"/>
  <c r="F72" i="1" s="1"/>
  <c r="D73" i="1" l="1"/>
  <c r="E73" i="1" s="1"/>
  <c r="F73" i="1" s="1"/>
  <c r="D74" i="1" l="1"/>
  <c r="E74" i="1" s="1"/>
  <c r="F74" i="1" s="1"/>
  <c r="D75" i="1" l="1"/>
  <c r="E75" i="1" s="1"/>
  <c r="F75" i="1" s="1"/>
</calcChain>
</file>

<file path=xl/sharedStrings.xml><?xml version="1.0" encoding="utf-8"?>
<sst xmlns="http://schemas.openxmlformats.org/spreadsheetml/2006/main" count="37" uniqueCount="20">
  <si>
    <t>Name:</t>
  </si>
  <si>
    <t>SCN:</t>
  </si>
  <si>
    <t>Centre name:</t>
  </si>
  <si>
    <t>Mortgage Schedule</t>
  </si>
  <si>
    <t>Mortgage amount</t>
  </si>
  <si>
    <t xml:space="preserve"> Annual effective interest rate</t>
  </si>
  <si>
    <t xml:space="preserve"> </t>
  </si>
  <si>
    <t>Monthly effective interest rate</t>
  </si>
  <si>
    <t>Repayment (months)</t>
  </si>
  <si>
    <t>Level monthly repayment</t>
  </si>
  <si>
    <t>Final repayment</t>
  </si>
  <si>
    <t>Time
(months)</t>
  </si>
  <si>
    <t>Repayment
(£)</t>
  </si>
  <si>
    <t xml:space="preserve"> Interest content of repayment
(£)</t>
  </si>
  <si>
    <t>Capital content of repayment
(£)</t>
  </si>
  <si>
    <t>Mortgage outstanding
(£)</t>
  </si>
  <si>
    <t>Increased payments schedule</t>
  </si>
  <si>
    <t>H WALLACE</t>
  </si>
  <si>
    <t>WORKED SOLUTIONS</t>
  </si>
  <si>
    <t>Total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</si>
</sst>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0%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1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0" xfId="0" applyNumberFormat="1" applyFont="1"/>
    <xf numFmtId="0" fontId="2" fillId="2" borderId="6" xfId="0" applyFont="1" applyFill="1" applyBorder="1"/>
    <xf numFmtId="164" fontId="2" fillId="0" borderId="0" xfId="0" applyNumberFormat="1" applyFont="1"/>
    <xf numFmtId="0" fontId="1" fillId="0" borderId="1" xfId="0" applyFont="1" applyBorder="1" applyAlignment="1">
      <alignment horizontal="center" wrapText="1"/>
    </xf>
    <xf numFmtId="43" fontId="2" fillId="0" borderId="7" xfId="0" applyNumberFormat="1" applyFont="1" applyBorder="1"/>
    <xf numFmtId="43" fontId="3" fillId="0" borderId="0" xfId="0" applyNumberFormat="1" applyFont="1"/>
    <xf numFmtId="43" fontId="3" fillId="0" borderId="9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0" fontId="3" fillId="3" borderId="4" xfId="0" applyNumberFormat="1" applyFont="1" applyFill="1" applyBorder="1"/>
    <xf numFmtId="8" fontId="3" fillId="4" borderId="4" xfId="0" applyNumberFormat="1" applyFont="1" applyFill="1" applyBorder="1"/>
    <xf numFmtId="8" fontId="3" fillId="5" borderId="4" xfId="0" applyNumberFormat="1" applyFont="1" applyFill="1" applyBorder="1"/>
    <xf numFmtId="0" fontId="2" fillId="0" borderId="10" xfId="0" applyFont="1" applyBorder="1" applyAlignment="1">
      <alignment horizontal="center"/>
    </xf>
    <xf numFmtId="43" fontId="3" fillId="5" borderId="11" xfId="0" applyNumberFormat="1" applyFont="1" applyFill="1" applyBorder="1"/>
    <xf numFmtId="43" fontId="3" fillId="0" borderId="11" xfId="0" applyNumberFormat="1" applyFont="1" applyBorder="1"/>
    <xf numFmtId="43" fontId="3" fillId="6" borderId="12" xfId="0" applyNumberFormat="1" applyFont="1" applyFill="1" applyBorder="1"/>
    <xf numFmtId="8" fontId="3" fillId="5" borderId="11" xfId="0" applyNumberFormat="1" applyFont="1" applyFill="1" applyBorder="1"/>
    <xf numFmtId="44" fontId="2" fillId="5" borderId="4" xfId="0" applyNumberFormat="1" applyFont="1" applyFill="1" applyBorder="1"/>
    <xf numFmtId="2" fontId="2" fillId="0" borderId="4" xfId="0" applyNumberFormat="1" applyFont="1" applyBorder="1"/>
    <xf numFmtId="2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4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12BC-6A32-4AE7-921D-6756DD3E28AE}">
  <sheetPr>
    <pageSetUpPr fitToPage="1"/>
  </sheetPr>
  <dimension ref="B1:J315"/>
  <sheetViews>
    <sheetView tabSelected="1" zoomScaleNormal="100" workbookViewId="0">
      <selection activeCell="C77" sqref="C77"/>
    </sheetView>
  </sheetViews>
  <sheetFormatPr defaultRowHeight="16.5" x14ac:dyDescent="0.3"/>
  <cols>
    <col min="1" max="1" width="3.7109375" style="6" customWidth="1"/>
    <col min="2" max="2" width="30.5703125" style="6" customWidth="1"/>
    <col min="3" max="3" width="14.5703125" style="6" customWidth="1"/>
    <col min="4" max="5" width="13.5703125" style="6" customWidth="1"/>
    <col min="6" max="6" width="14.5703125" style="6" customWidth="1"/>
    <col min="7" max="7" width="3.7109375" style="6" customWidth="1"/>
    <col min="8" max="9" width="9.140625" style="6"/>
    <col min="10" max="10" width="11.140625" style="6" customWidth="1"/>
    <col min="11" max="16384" width="9.140625" style="6"/>
  </cols>
  <sheetData>
    <row r="1" spans="2:10" ht="17.25" thickBot="1" x14ac:dyDescent="0.35">
      <c r="B1" s="1" t="s">
        <v>0</v>
      </c>
      <c r="C1" s="21" t="s">
        <v>17</v>
      </c>
      <c r="D1" s="22"/>
      <c r="E1" s="22"/>
      <c r="F1" s="23"/>
    </row>
    <row r="2" spans="2:10" ht="17.25" thickBot="1" x14ac:dyDescent="0.35">
      <c r="B2" s="1" t="s">
        <v>1</v>
      </c>
      <c r="C2" s="18"/>
      <c r="D2" s="19"/>
      <c r="E2" s="19"/>
      <c r="F2" s="20"/>
    </row>
    <row r="3" spans="2:10" ht="17.25" thickBot="1" x14ac:dyDescent="0.35">
      <c r="B3" s="1" t="s">
        <v>2</v>
      </c>
      <c r="C3" s="21" t="s">
        <v>18</v>
      </c>
      <c r="D3" s="22"/>
      <c r="E3" s="22"/>
      <c r="F3" s="23"/>
    </row>
    <row r="4" spans="2:10" x14ac:dyDescent="0.3">
      <c r="C4" s="1"/>
      <c r="D4" s="2"/>
      <c r="E4" s="2"/>
      <c r="F4" s="2"/>
      <c r="G4" s="2"/>
      <c r="H4" s="2"/>
      <c r="I4" s="2"/>
    </row>
    <row r="5" spans="2:10" x14ac:dyDescent="0.3">
      <c r="B5" s="1" t="s">
        <v>3</v>
      </c>
      <c r="C5" s="1"/>
      <c r="D5" s="2"/>
      <c r="E5" s="2"/>
      <c r="F5" s="2"/>
      <c r="G5" s="2"/>
      <c r="H5" s="2"/>
      <c r="I5" s="2"/>
    </row>
    <row r="7" spans="2:10" x14ac:dyDescent="0.3">
      <c r="B7" s="4" t="s">
        <v>4</v>
      </c>
      <c r="C7" s="3">
        <v>25000</v>
      </c>
    </row>
    <row r="8" spans="2:10" ht="17.25" thickBot="1" x14ac:dyDescent="0.35">
      <c r="B8" s="4" t="s">
        <v>5</v>
      </c>
      <c r="C8" s="5">
        <v>3.5000000000000003E-2</v>
      </c>
      <c r="D8" s="6" t="s">
        <v>6</v>
      </c>
      <c r="G8" s="13"/>
      <c r="J8" s="11"/>
    </row>
    <row r="9" spans="2:10" ht="17.25" thickBot="1" x14ac:dyDescent="0.35">
      <c r="B9" s="4" t="s">
        <v>7</v>
      </c>
      <c r="C9" s="24">
        <f>(1+C8)^(1/12)-1</f>
        <v>2.8708987190766422E-3</v>
      </c>
      <c r="G9" s="13"/>
      <c r="J9" s="11"/>
    </row>
    <row r="10" spans="2:10" ht="17.25" thickBot="1" x14ac:dyDescent="0.35">
      <c r="B10" s="4" t="s">
        <v>8</v>
      </c>
      <c r="C10" s="6">
        <v>60</v>
      </c>
    </row>
    <row r="11" spans="2:10" ht="17.25" thickBot="1" x14ac:dyDescent="0.35">
      <c r="B11" s="4" t="s">
        <v>9</v>
      </c>
      <c r="C11" s="25">
        <v>454.18</v>
      </c>
    </row>
    <row r="12" spans="2:10" ht="17.25" thickBot="1" x14ac:dyDescent="0.35">
      <c r="B12" s="4" t="s">
        <v>10</v>
      </c>
      <c r="C12" s="26">
        <f>C75</f>
        <v>454.12</v>
      </c>
    </row>
    <row r="13" spans="2:10" ht="17.25" thickBot="1" x14ac:dyDescent="0.35"/>
    <row r="14" spans="2:10" ht="66.75" thickBot="1" x14ac:dyDescent="0.35">
      <c r="B14" s="14" t="s">
        <v>11</v>
      </c>
      <c r="C14" s="7" t="s">
        <v>12</v>
      </c>
      <c r="D14" s="7" t="s">
        <v>13</v>
      </c>
      <c r="E14" s="7" t="s">
        <v>14</v>
      </c>
      <c r="F14" s="8" t="s">
        <v>15</v>
      </c>
    </row>
    <row r="15" spans="2:10" x14ac:dyDescent="0.3">
      <c r="B15" s="9">
        <v>0</v>
      </c>
      <c r="C15" s="12"/>
      <c r="D15" s="12"/>
      <c r="E15" s="12"/>
      <c r="F15" s="15">
        <v>25000</v>
      </c>
    </row>
    <row r="16" spans="2:10" x14ac:dyDescent="0.3">
      <c r="B16" s="10">
        <v>1</v>
      </c>
      <c r="C16" s="16">
        <f>$C$11</f>
        <v>454.18</v>
      </c>
      <c r="D16" s="16">
        <f>ROUND($C$9*F15, 2)</f>
        <v>71.77</v>
      </c>
      <c r="E16" s="16">
        <f>C16-D16</f>
        <v>382.41</v>
      </c>
      <c r="F16" s="17">
        <f>F15-E16</f>
        <v>24617.59</v>
      </c>
    </row>
    <row r="17" spans="2:6" x14ac:dyDescent="0.3">
      <c r="B17" s="10">
        <v>2</v>
      </c>
      <c r="C17" s="16">
        <f t="shared" ref="C17:C75" si="0">$C$11</f>
        <v>454.18</v>
      </c>
      <c r="D17" s="16">
        <f t="shared" ref="D17:D75" si="1">ROUND($C$9*F16, 2)</f>
        <v>70.67</v>
      </c>
      <c r="E17" s="16">
        <f t="shared" ref="E17:E75" si="2">C17-D17</f>
        <v>383.51</v>
      </c>
      <c r="F17" s="17">
        <f t="shared" ref="F17:F75" si="3">F16-E17</f>
        <v>24234.080000000002</v>
      </c>
    </row>
    <row r="18" spans="2:6" x14ac:dyDescent="0.3">
      <c r="B18" s="10">
        <v>3</v>
      </c>
      <c r="C18" s="16">
        <f t="shared" si="0"/>
        <v>454.18</v>
      </c>
      <c r="D18" s="16">
        <f t="shared" si="1"/>
        <v>69.569999999999993</v>
      </c>
      <c r="E18" s="16">
        <f t="shared" si="2"/>
        <v>384.61</v>
      </c>
      <c r="F18" s="17">
        <f t="shared" si="3"/>
        <v>23849.47</v>
      </c>
    </row>
    <row r="19" spans="2:6" x14ac:dyDescent="0.3">
      <c r="B19" s="10">
        <v>4</v>
      </c>
      <c r="C19" s="16">
        <f t="shared" si="0"/>
        <v>454.18</v>
      </c>
      <c r="D19" s="16">
        <f t="shared" si="1"/>
        <v>68.47</v>
      </c>
      <c r="E19" s="16">
        <f t="shared" si="2"/>
        <v>385.71000000000004</v>
      </c>
      <c r="F19" s="17">
        <f t="shared" si="3"/>
        <v>23463.760000000002</v>
      </c>
    </row>
    <row r="20" spans="2:6" x14ac:dyDescent="0.3">
      <c r="B20" s="10">
        <v>5</v>
      </c>
      <c r="C20" s="16">
        <f t="shared" si="0"/>
        <v>454.18</v>
      </c>
      <c r="D20" s="16">
        <f t="shared" si="1"/>
        <v>67.36</v>
      </c>
      <c r="E20" s="16">
        <f t="shared" si="2"/>
        <v>386.82</v>
      </c>
      <c r="F20" s="17">
        <f t="shared" si="3"/>
        <v>23076.940000000002</v>
      </c>
    </row>
    <row r="21" spans="2:6" x14ac:dyDescent="0.3">
      <c r="B21" s="10">
        <v>6</v>
      </c>
      <c r="C21" s="16">
        <f t="shared" si="0"/>
        <v>454.18</v>
      </c>
      <c r="D21" s="16">
        <f t="shared" si="1"/>
        <v>66.25</v>
      </c>
      <c r="E21" s="16">
        <f t="shared" si="2"/>
        <v>387.93</v>
      </c>
      <c r="F21" s="17">
        <f t="shared" si="3"/>
        <v>22689.010000000002</v>
      </c>
    </row>
    <row r="22" spans="2:6" x14ac:dyDescent="0.3">
      <c r="B22" s="10">
        <v>7</v>
      </c>
      <c r="C22" s="16">
        <f t="shared" si="0"/>
        <v>454.18</v>
      </c>
      <c r="D22" s="16">
        <f t="shared" si="1"/>
        <v>65.14</v>
      </c>
      <c r="E22" s="16">
        <f t="shared" si="2"/>
        <v>389.04</v>
      </c>
      <c r="F22" s="17">
        <f t="shared" si="3"/>
        <v>22299.97</v>
      </c>
    </row>
    <row r="23" spans="2:6" x14ac:dyDescent="0.3">
      <c r="B23" s="10">
        <v>8</v>
      </c>
      <c r="C23" s="16">
        <f t="shared" si="0"/>
        <v>454.18</v>
      </c>
      <c r="D23" s="16">
        <f t="shared" si="1"/>
        <v>64.02</v>
      </c>
      <c r="E23" s="16">
        <f t="shared" si="2"/>
        <v>390.16</v>
      </c>
      <c r="F23" s="17">
        <f t="shared" si="3"/>
        <v>21909.81</v>
      </c>
    </row>
    <row r="24" spans="2:6" x14ac:dyDescent="0.3">
      <c r="B24" s="10">
        <v>9</v>
      </c>
      <c r="C24" s="16">
        <f t="shared" si="0"/>
        <v>454.18</v>
      </c>
      <c r="D24" s="16">
        <f t="shared" si="1"/>
        <v>62.9</v>
      </c>
      <c r="E24" s="16">
        <f t="shared" si="2"/>
        <v>391.28000000000003</v>
      </c>
      <c r="F24" s="17">
        <f t="shared" si="3"/>
        <v>21518.530000000002</v>
      </c>
    </row>
    <row r="25" spans="2:6" x14ac:dyDescent="0.3">
      <c r="B25" s="10">
        <v>10</v>
      </c>
      <c r="C25" s="16">
        <f t="shared" si="0"/>
        <v>454.18</v>
      </c>
      <c r="D25" s="16">
        <f t="shared" si="1"/>
        <v>61.78</v>
      </c>
      <c r="E25" s="16">
        <f t="shared" si="2"/>
        <v>392.4</v>
      </c>
      <c r="F25" s="17">
        <f t="shared" si="3"/>
        <v>21126.13</v>
      </c>
    </row>
    <row r="26" spans="2:6" x14ac:dyDescent="0.3">
      <c r="B26" s="10">
        <v>11</v>
      </c>
      <c r="C26" s="16">
        <f t="shared" si="0"/>
        <v>454.18</v>
      </c>
      <c r="D26" s="16">
        <f t="shared" si="1"/>
        <v>60.65</v>
      </c>
      <c r="E26" s="16">
        <f t="shared" si="2"/>
        <v>393.53000000000003</v>
      </c>
      <c r="F26" s="17">
        <f t="shared" si="3"/>
        <v>20732.600000000002</v>
      </c>
    </row>
    <row r="27" spans="2:6" x14ac:dyDescent="0.3">
      <c r="B27" s="10">
        <v>12</v>
      </c>
      <c r="C27" s="16">
        <f t="shared" si="0"/>
        <v>454.18</v>
      </c>
      <c r="D27" s="16">
        <f t="shared" si="1"/>
        <v>59.52</v>
      </c>
      <c r="E27" s="16">
        <f t="shared" si="2"/>
        <v>394.66</v>
      </c>
      <c r="F27" s="17">
        <f t="shared" si="3"/>
        <v>20337.940000000002</v>
      </c>
    </row>
    <row r="28" spans="2:6" x14ac:dyDescent="0.3">
      <c r="B28" s="10">
        <v>13</v>
      </c>
      <c r="C28" s="16">
        <f t="shared" si="0"/>
        <v>454.18</v>
      </c>
      <c r="D28" s="16">
        <f t="shared" si="1"/>
        <v>58.39</v>
      </c>
      <c r="E28" s="16">
        <f t="shared" si="2"/>
        <v>395.79</v>
      </c>
      <c r="F28" s="17">
        <f t="shared" si="3"/>
        <v>19942.150000000001</v>
      </c>
    </row>
    <row r="29" spans="2:6" x14ac:dyDescent="0.3">
      <c r="B29" s="10">
        <v>14</v>
      </c>
      <c r="C29" s="16">
        <f t="shared" si="0"/>
        <v>454.18</v>
      </c>
      <c r="D29" s="16">
        <f t="shared" si="1"/>
        <v>57.25</v>
      </c>
      <c r="E29" s="16">
        <f t="shared" si="2"/>
        <v>396.93</v>
      </c>
      <c r="F29" s="17">
        <f t="shared" si="3"/>
        <v>19545.22</v>
      </c>
    </row>
    <row r="30" spans="2:6" x14ac:dyDescent="0.3">
      <c r="B30" s="10">
        <v>15</v>
      </c>
      <c r="C30" s="16">
        <f t="shared" si="0"/>
        <v>454.18</v>
      </c>
      <c r="D30" s="16">
        <f t="shared" si="1"/>
        <v>56.11</v>
      </c>
      <c r="E30" s="16">
        <f t="shared" si="2"/>
        <v>398.07</v>
      </c>
      <c r="F30" s="17">
        <f t="shared" si="3"/>
        <v>19147.150000000001</v>
      </c>
    </row>
    <row r="31" spans="2:6" x14ac:dyDescent="0.3">
      <c r="B31" s="10">
        <v>16</v>
      </c>
      <c r="C31" s="16">
        <f t="shared" si="0"/>
        <v>454.18</v>
      </c>
      <c r="D31" s="16">
        <f t="shared" si="1"/>
        <v>54.97</v>
      </c>
      <c r="E31" s="16">
        <f t="shared" si="2"/>
        <v>399.21000000000004</v>
      </c>
      <c r="F31" s="17">
        <f t="shared" si="3"/>
        <v>18747.940000000002</v>
      </c>
    </row>
    <row r="32" spans="2:6" x14ac:dyDescent="0.3">
      <c r="B32" s="10">
        <v>17</v>
      </c>
      <c r="C32" s="16">
        <f t="shared" si="0"/>
        <v>454.18</v>
      </c>
      <c r="D32" s="16">
        <f t="shared" si="1"/>
        <v>53.82</v>
      </c>
      <c r="E32" s="16">
        <f t="shared" si="2"/>
        <v>400.36</v>
      </c>
      <c r="F32" s="17">
        <f t="shared" si="3"/>
        <v>18347.580000000002</v>
      </c>
    </row>
    <row r="33" spans="2:6" x14ac:dyDescent="0.3">
      <c r="B33" s="10">
        <v>18</v>
      </c>
      <c r="C33" s="16">
        <f t="shared" si="0"/>
        <v>454.18</v>
      </c>
      <c r="D33" s="16">
        <f t="shared" si="1"/>
        <v>52.67</v>
      </c>
      <c r="E33" s="16">
        <f t="shared" si="2"/>
        <v>401.51</v>
      </c>
      <c r="F33" s="17">
        <f t="shared" si="3"/>
        <v>17946.070000000003</v>
      </c>
    </row>
    <row r="34" spans="2:6" x14ac:dyDescent="0.3">
      <c r="B34" s="10">
        <v>19</v>
      </c>
      <c r="C34" s="16">
        <f t="shared" si="0"/>
        <v>454.18</v>
      </c>
      <c r="D34" s="16">
        <f t="shared" si="1"/>
        <v>51.52</v>
      </c>
      <c r="E34" s="16">
        <f t="shared" si="2"/>
        <v>402.66</v>
      </c>
      <c r="F34" s="17">
        <f t="shared" si="3"/>
        <v>17543.410000000003</v>
      </c>
    </row>
    <row r="35" spans="2:6" x14ac:dyDescent="0.3">
      <c r="B35" s="10">
        <v>20</v>
      </c>
      <c r="C35" s="16">
        <f t="shared" si="0"/>
        <v>454.18</v>
      </c>
      <c r="D35" s="16">
        <f t="shared" si="1"/>
        <v>50.37</v>
      </c>
      <c r="E35" s="16">
        <f t="shared" si="2"/>
        <v>403.81</v>
      </c>
      <c r="F35" s="17">
        <f t="shared" si="3"/>
        <v>17139.600000000002</v>
      </c>
    </row>
    <row r="36" spans="2:6" x14ac:dyDescent="0.3">
      <c r="B36" s="10">
        <v>21</v>
      </c>
      <c r="C36" s="16">
        <f t="shared" si="0"/>
        <v>454.18</v>
      </c>
      <c r="D36" s="16">
        <f t="shared" si="1"/>
        <v>49.21</v>
      </c>
      <c r="E36" s="16">
        <f t="shared" si="2"/>
        <v>404.97</v>
      </c>
      <c r="F36" s="17">
        <f t="shared" si="3"/>
        <v>16734.63</v>
      </c>
    </row>
    <row r="37" spans="2:6" x14ac:dyDescent="0.3">
      <c r="B37" s="10">
        <v>22</v>
      </c>
      <c r="C37" s="16">
        <f t="shared" si="0"/>
        <v>454.18</v>
      </c>
      <c r="D37" s="16">
        <f t="shared" si="1"/>
        <v>48.04</v>
      </c>
      <c r="E37" s="16">
        <f t="shared" si="2"/>
        <v>406.14</v>
      </c>
      <c r="F37" s="17">
        <f t="shared" si="3"/>
        <v>16328.490000000002</v>
      </c>
    </row>
    <row r="38" spans="2:6" x14ac:dyDescent="0.3">
      <c r="B38" s="10">
        <v>23</v>
      </c>
      <c r="C38" s="16">
        <f t="shared" si="0"/>
        <v>454.18</v>
      </c>
      <c r="D38" s="16">
        <f t="shared" si="1"/>
        <v>46.88</v>
      </c>
      <c r="E38" s="16">
        <f t="shared" si="2"/>
        <v>407.3</v>
      </c>
      <c r="F38" s="17">
        <f t="shared" si="3"/>
        <v>15921.190000000002</v>
      </c>
    </row>
    <row r="39" spans="2:6" x14ac:dyDescent="0.3">
      <c r="B39" s="10">
        <v>24</v>
      </c>
      <c r="C39" s="16">
        <f t="shared" si="0"/>
        <v>454.18</v>
      </c>
      <c r="D39" s="16">
        <f t="shared" si="1"/>
        <v>45.71</v>
      </c>
      <c r="E39" s="16">
        <f t="shared" si="2"/>
        <v>408.47</v>
      </c>
      <c r="F39" s="17">
        <f t="shared" si="3"/>
        <v>15512.720000000003</v>
      </c>
    </row>
    <row r="40" spans="2:6" x14ac:dyDescent="0.3">
      <c r="B40" s="10">
        <v>25</v>
      </c>
      <c r="C40" s="16">
        <f t="shared" si="0"/>
        <v>454.18</v>
      </c>
      <c r="D40" s="16">
        <f t="shared" si="1"/>
        <v>44.54</v>
      </c>
      <c r="E40" s="16">
        <f t="shared" si="2"/>
        <v>409.64</v>
      </c>
      <c r="F40" s="17">
        <f t="shared" si="3"/>
        <v>15103.080000000004</v>
      </c>
    </row>
    <row r="41" spans="2:6" x14ac:dyDescent="0.3">
      <c r="B41" s="10">
        <v>26</v>
      </c>
      <c r="C41" s="16">
        <f t="shared" si="0"/>
        <v>454.18</v>
      </c>
      <c r="D41" s="16">
        <f t="shared" si="1"/>
        <v>43.36</v>
      </c>
      <c r="E41" s="16">
        <f t="shared" si="2"/>
        <v>410.82</v>
      </c>
      <c r="F41" s="17">
        <f t="shared" si="3"/>
        <v>14692.260000000004</v>
      </c>
    </row>
    <row r="42" spans="2:6" x14ac:dyDescent="0.3">
      <c r="B42" s="10">
        <v>27</v>
      </c>
      <c r="C42" s="16">
        <f t="shared" si="0"/>
        <v>454.18</v>
      </c>
      <c r="D42" s="16">
        <f t="shared" si="1"/>
        <v>42.18</v>
      </c>
      <c r="E42" s="16">
        <f t="shared" si="2"/>
        <v>412</v>
      </c>
      <c r="F42" s="17">
        <f t="shared" si="3"/>
        <v>14280.260000000004</v>
      </c>
    </row>
    <row r="43" spans="2:6" x14ac:dyDescent="0.3">
      <c r="B43" s="10">
        <v>28</v>
      </c>
      <c r="C43" s="16">
        <f t="shared" si="0"/>
        <v>454.18</v>
      </c>
      <c r="D43" s="16">
        <f t="shared" si="1"/>
        <v>41</v>
      </c>
      <c r="E43" s="16">
        <f t="shared" si="2"/>
        <v>413.18</v>
      </c>
      <c r="F43" s="17">
        <f t="shared" si="3"/>
        <v>13867.080000000004</v>
      </c>
    </row>
    <row r="44" spans="2:6" x14ac:dyDescent="0.3">
      <c r="B44" s="10">
        <v>29</v>
      </c>
      <c r="C44" s="16">
        <f t="shared" si="0"/>
        <v>454.18</v>
      </c>
      <c r="D44" s="16">
        <f t="shared" si="1"/>
        <v>39.81</v>
      </c>
      <c r="E44" s="16">
        <f t="shared" si="2"/>
        <v>414.37</v>
      </c>
      <c r="F44" s="17">
        <f t="shared" si="3"/>
        <v>13452.710000000003</v>
      </c>
    </row>
    <row r="45" spans="2:6" x14ac:dyDescent="0.3">
      <c r="B45" s="10">
        <v>30</v>
      </c>
      <c r="C45" s="16">
        <f t="shared" si="0"/>
        <v>454.18</v>
      </c>
      <c r="D45" s="16">
        <f t="shared" si="1"/>
        <v>38.619999999999997</v>
      </c>
      <c r="E45" s="16">
        <f t="shared" si="2"/>
        <v>415.56</v>
      </c>
      <c r="F45" s="17">
        <f t="shared" si="3"/>
        <v>13037.150000000003</v>
      </c>
    </row>
    <row r="46" spans="2:6" x14ac:dyDescent="0.3">
      <c r="B46" s="10">
        <v>31</v>
      </c>
      <c r="C46" s="16">
        <f t="shared" si="0"/>
        <v>454.18</v>
      </c>
      <c r="D46" s="16">
        <f t="shared" si="1"/>
        <v>37.43</v>
      </c>
      <c r="E46" s="16">
        <f t="shared" si="2"/>
        <v>416.75</v>
      </c>
      <c r="F46" s="17">
        <f t="shared" si="3"/>
        <v>12620.400000000003</v>
      </c>
    </row>
    <row r="47" spans="2:6" x14ac:dyDescent="0.3">
      <c r="B47" s="10">
        <v>32</v>
      </c>
      <c r="C47" s="16">
        <f t="shared" si="0"/>
        <v>454.18</v>
      </c>
      <c r="D47" s="16">
        <f t="shared" si="1"/>
        <v>36.229999999999997</v>
      </c>
      <c r="E47" s="16">
        <f t="shared" si="2"/>
        <v>417.95</v>
      </c>
      <c r="F47" s="17">
        <f t="shared" si="3"/>
        <v>12202.450000000003</v>
      </c>
    </row>
    <row r="48" spans="2:6" x14ac:dyDescent="0.3">
      <c r="B48" s="10">
        <v>33</v>
      </c>
      <c r="C48" s="16">
        <f t="shared" si="0"/>
        <v>454.18</v>
      </c>
      <c r="D48" s="16">
        <f t="shared" si="1"/>
        <v>35.03</v>
      </c>
      <c r="E48" s="16">
        <f t="shared" si="2"/>
        <v>419.15</v>
      </c>
      <c r="F48" s="17">
        <f t="shared" si="3"/>
        <v>11783.300000000003</v>
      </c>
    </row>
    <row r="49" spans="2:6" x14ac:dyDescent="0.3">
      <c r="B49" s="10">
        <v>34</v>
      </c>
      <c r="C49" s="16">
        <f t="shared" si="0"/>
        <v>454.18</v>
      </c>
      <c r="D49" s="16">
        <f t="shared" si="1"/>
        <v>33.83</v>
      </c>
      <c r="E49" s="16">
        <f t="shared" si="2"/>
        <v>420.35</v>
      </c>
      <c r="F49" s="17">
        <f t="shared" si="3"/>
        <v>11362.950000000003</v>
      </c>
    </row>
    <row r="50" spans="2:6" x14ac:dyDescent="0.3">
      <c r="B50" s="10">
        <v>35</v>
      </c>
      <c r="C50" s="16">
        <f t="shared" si="0"/>
        <v>454.18</v>
      </c>
      <c r="D50" s="16">
        <f t="shared" si="1"/>
        <v>32.619999999999997</v>
      </c>
      <c r="E50" s="16">
        <f t="shared" si="2"/>
        <v>421.56</v>
      </c>
      <c r="F50" s="17">
        <f t="shared" si="3"/>
        <v>10941.390000000003</v>
      </c>
    </row>
    <row r="51" spans="2:6" x14ac:dyDescent="0.3">
      <c r="B51" s="10">
        <v>36</v>
      </c>
      <c r="C51" s="16">
        <f t="shared" si="0"/>
        <v>454.18</v>
      </c>
      <c r="D51" s="16">
        <f t="shared" si="1"/>
        <v>31.41</v>
      </c>
      <c r="E51" s="16">
        <f t="shared" si="2"/>
        <v>422.77</v>
      </c>
      <c r="F51" s="17">
        <f t="shared" si="3"/>
        <v>10518.620000000003</v>
      </c>
    </row>
    <row r="52" spans="2:6" x14ac:dyDescent="0.3">
      <c r="B52" s="10">
        <v>37</v>
      </c>
      <c r="C52" s="16">
        <f t="shared" si="0"/>
        <v>454.18</v>
      </c>
      <c r="D52" s="16">
        <f t="shared" si="1"/>
        <v>30.2</v>
      </c>
      <c r="E52" s="16">
        <f t="shared" si="2"/>
        <v>423.98</v>
      </c>
      <c r="F52" s="17">
        <f t="shared" si="3"/>
        <v>10094.640000000003</v>
      </c>
    </row>
    <row r="53" spans="2:6" x14ac:dyDescent="0.3">
      <c r="B53" s="10">
        <v>38</v>
      </c>
      <c r="C53" s="16">
        <f t="shared" si="0"/>
        <v>454.18</v>
      </c>
      <c r="D53" s="16">
        <f t="shared" si="1"/>
        <v>28.98</v>
      </c>
      <c r="E53" s="16">
        <f t="shared" si="2"/>
        <v>425.2</v>
      </c>
      <c r="F53" s="17">
        <f t="shared" si="3"/>
        <v>9669.4400000000023</v>
      </c>
    </row>
    <row r="54" spans="2:6" x14ac:dyDescent="0.3">
      <c r="B54" s="10">
        <v>39</v>
      </c>
      <c r="C54" s="16">
        <f t="shared" si="0"/>
        <v>454.18</v>
      </c>
      <c r="D54" s="16">
        <f t="shared" si="1"/>
        <v>27.76</v>
      </c>
      <c r="E54" s="16">
        <f t="shared" si="2"/>
        <v>426.42</v>
      </c>
      <c r="F54" s="17">
        <f t="shared" si="3"/>
        <v>9243.0200000000023</v>
      </c>
    </row>
    <row r="55" spans="2:6" x14ac:dyDescent="0.3">
      <c r="B55" s="10">
        <v>40</v>
      </c>
      <c r="C55" s="16">
        <f t="shared" si="0"/>
        <v>454.18</v>
      </c>
      <c r="D55" s="16">
        <f t="shared" si="1"/>
        <v>26.54</v>
      </c>
      <c r="E55" s="16">
        <f t="shared" si="2"/>
        <v>427.64</v>
      </c>
      <c r="F55" s="17">
        <f t="shared" si="3"/>
        <v>8815.3800000000028</v>
      </c>
    </row>
    <row r="56" spans="2:6" x14ac:dyDescent="0.3">
      <c r="B56" s="10">
        <v>41</v>
      </c>
      <c r="C56" s="16">
        <f t="shared" si="0"/>
        <v>454.18</v>
      </c>
      <c r="D56" s="16">
        <f t="shared" si="1"/>
        <v>25.31</v>
      </c>
      <c r="E56" s="16">
        <f t="shared" si="2"/>
        <v>428.87</v>
      </c>
      <c r="F56" s="17">
        <f t="shared" si="3"/>
        <v>8386.510000000002</v>
      </c>
    </row>
    <row r="57" spans="2:6" x14ac:dyDescent="0.3">
      <c r="B57" s="10">
        <v>42</v>
      </c>
      <c r="C57" s="16">
        <f t="shared" si="0"/>
        <v>454.18</v>
      </c>
      <c r="D57" s="16">
        <f t="shared" si="1"/>
        <v>24.08</v>
      </c>
      <c r="E57" s="16">
        <f t="shared" si="2"/>
        <v>430.1</v>
      </c>
      <c r="F57" s="17">
        <f t="shared" si="3"/>
        <v>7956.4100000000017</v>
      </c>
    </row>
    <row r="58" spans="2:6" x14ac:dyDescent="0.3">
      <c r="B58" s="10">
        <v>43</v>
      </c>
      <c r="C58" s="16">
        <f t="shared" si="0"/>
        <v>454.18</v>
      </c>
      <c r="D58" s="16">
        <f t="shared" si="1"/>
        <v>22.84</v>
      </c>
      <c r="E58" s="16">
        <f t="shared" si="2"/>
        <v>431.34000000000003</v>
      </c>
      <c r="F58" s="17">
        <f t="shared" si="3"/>
        <v>7525.0700000000015</v>
      </c>
    </row>
    <row r="59" spans="2:6" x14ac:dyDescent="0.3">
      <c r="B59" s="10">
        <v>44</v>
      </c>
      <c r="C59" s="16">
        <f t="shared" si="0"/>
        <v>454.18</v>
      </c>
      <c r="D59" s="16">
        <f t="shared" si="1"/>
        <v>21.6</v>
      </c>
      <c r="E59" s="16">
        <f t="shared" si="2"/>
        <v>432.58</v>
      </c>
      <c r="F59" s="17">
        <f t="shared" si="3"/>
        <v>7092.4900000000016</v>
      </c>
    </row>
    <row r="60" spans="2:6" x14ac:dyDescent="0.3">
      <c r="B60" s="10">
        <v>45</v>
      </c>
      <c r="C60" s="16">
        <f t="shared" si="0"/>
        <v>454.18</v>
      </c>
      <c r="D60" s="16">
        <f t="shared" si="1"/>
        <v>20.36</v>
      </c>
      <c r="E60" s="16">
        <f t="shared" si="2"/>
        <v>433.82</v>
      </c>
      <c r="F60" s="17">
        <f t="shared" si="3"/>
        <v>6658.6700000000019</v>
      </c>
    </row>
    <row r="61" spans="2:6" x14ac:dyDescent="0.3">
      <c r="B61" s="10">
        <v>46</v>
      </c>
      <c r="C61" s="16">
        <f t="shared" si="0"/>
        <v>454.18</v>
      </c>
      <c r="D61" s="16">
        <f t="shared" si="1"/>
        <v>19.12</v>
      </c>
      <c r="E61" s="16">
        <f t="shared" si="2"/>
        <v>435.06</v>
      </c>
      <c r="F61" s="17">
        <f t="shared" si="3"/>
        <v>6223.6100000000015</v>
      </c>
    </row>
    <row r="62" spans="2:6" x14ac:dyDescent="0.3">
      <c r="B62" s="10">
        <v>47</v>
      </c>
      <c r="C62" s="16">
        <f t="shared" si="0"/>
        <v>454.18</v>
      </c>
      <c r="D62" s="16">
        <f t="shared" si="1"/>
        <v>17.87</v>
      </c>
      <c r="E62" s="16">
        <f t="shared" si="2"/>
        <v>436.31</v>
      </c>
      <c r="F62" s="17">
        <f t="shared" si="3"/>
        <v>5787.3000000000011</v>
      </c>
    </row>
    <row r="63" spans="2:6" x14ac:dyDescent="0.3">
      <c r="B63" s="10">
        <v>48</v>
      </c>
      <c r="C63" s="16">
        <f t="shared" si="0"/>
        <v>454.18</v>
      </c>
      <c r="D63" s="16">
        <f t="shared" si="1"/>
        <v>16.61</v>
      </c>
      <c r="E63" s="16">
        <f t="shared" si="2"/>
        <v>437.57</v>
      </c>
      <c r="F63" s="17">
        <f t="shared" si="3"/>
        <v>5349.7300000000014</v>
      </c>
    </row>
    <row r="64" spans="2:6" x14ac:dyDescent="0.3">
      <c r="B64" s="10">
        <v>49</v>
      </c>
      <c r="C64" s="16">
        <f t="shared" si="0"/>
        <v>454.18</v>
      </c>
      <c r="D64" s="16">
        <f t="shared" si="1"/>
        <v>15.36</v>
      </c>
      <c r="E64" s="16">
        <f t="shared" si="2"/>
        <v>438.82</v>
      </c>
      <c r="F64" s="17">
        <f t="shared" si="3"/>
        <v>4910.9100000000017</v>
      </c>
    </row>
    <row r="65" spans="2:6" x14ac:dyDescent="0.3">
      <c r="B65" s="10">
        <v>50</v>
      </c>
      <c r="C65" s="16">
        <f t="shared" si="0"/>
        <v>454.18</v>
      </c>
      <c r="D65" s="16">
        <f t="shared" si="1"/>
        <v>14.1</v>
      </c>
      <c r="E65" s="16">
        <f t="shared" si="2"/>
        <v>440.08</v>
      </c>
      <c r="F65" s="17">
        <f t="shared" si="3"/>
        <v>4470.8300000000017</v>
      </c>
    </row>
    <row r="66" spans="2:6" x14ac:dyDescent="0.3">
      <c r="B66" s="10">
        <v>51</v>
      </c>
      <c r="C66" s="16">
        <f t="shared" si="0"/>
        <v>454.18</v>
      </c>
      <c r="D66" s="16">
        <f t="shared" si="1"/>
        <v>12.84</v>
      </c>
      <c r="E66" s="16">
        <f t="shared" si="2"/>
        <v>441.34000000000003</v>
      </c>
      <c r="F66" s="17">
        <f t="shared" si="3"/>
        <v>4029.4900000000016</v>
      </c>
    </row>
    <row r="67" spans="2:6" x14ac:dyDescent="0.3">
      <c r="B67" s="10">
        <v>52</v>
      </c>
      <c r="C67" s="16">
        <f t="shared" si="0"/>
        <v>454.18</v>
      </c>
      <c r="D67" s="16">
        <f t="shared" si="1"/>
        <v>11.57</v>
      </c>
      <c r="E67" s="16">
        <f t="shared" si="2"/>
        <v>442.61</v>
      </c>
      <c r="F67" s="17">
        <f t="shared" si="3"/>
        <v>3586.8800000000015</v>
      </c>
    </row>
    <row r="68" spans="2:6" x14ac:dyDescent="0.3">
      <c r="B68" s="10">
        <v>53</v>
      </c>
      <c r="C68" s="16">
        <f t="shared" si="0"/>
        <v>454.18</v>
      </c>
      <c r="D68" s="16">
        <f t="shared" si="1"/>
        <v>10.3</v>
      </c>
      <c r="E68" s="16">
        <f t="shared" si="2"/>
        <v>443.88</v>
      </c>
      <c r="F68" s="17">
        <f t="shared" si="3"/>
        <v>3143.0000000000014</v>
      </c>
    </row>
    <row r="69" spans="2:6" x14ac:dyDescent="0.3">
      <c r="B69" s="10">
        <v>54</v>
      </c>
      <c r="C69" s="16">
        <f t="shared" si="0"/>
        <v>454.18</v>
      </c>
      <c r="D69" s="16">
        <f t="shared" si="1"/>
        <v>9.02</v>
      </c>
      <c r="E69" s="16">
        <f t="shared" si="2"/>
        <v>445.16</v>
      </c>
      <c r="F69" s="17">
        <f t="shared" si="3"/>
        <v>2697.8400000000015</v>
      </c>
    </row>
    <row r="70" spans="2:6" x14ac:dyDescent="0.3">
      <c r="B70" s="10">
        <v>55</v>
      </c>
      <c r="C70" s="16">
        <f t="shared" si="0"/>
        <v>454.18</v>
      </c>
      <c r="D70" s="16">
        <f t="shared" si="1"/>
        <v>7.75</v>
      </c>
      <c r="E70" s="16">
        <f t="shared" si="2"/>
        <v>446.43</v>
      </c>
      <c r="F70" s="17">
        <f t="shared" si="3"/>
        <v>2251.4100000000017</v>
      </c>
    </row>
    <row r="71" spans="2:6" x14ac:dyDescent="0.3">
      <c r="B71" s="10">
        <v>56</v>
      </c>
      <c r="C71" s="16">
        <f t="shared" si="0"/>
        <v>454.18</v>
      </c>
      <c r="D71" s="16">
        <f t="shared" si="1"/>
        <v>6.46</v>
      </c>
      <c r="E71" s="16">
        <f t="shared" si="2"/>
        <v>447.72</v>
      </c>
      <c r="F71" s="17">
        <f t="shared" si="3"/>
        <v>1803.6900000000016</v>
      </c>
    </row>
    <row r="72" spans="2:6" x14ac:dyDescent="0.3">
      <c r="B72" s="10">
        <v>57</v>
      </c>
      <c r="C72" s="16">
        <f t="shared" si="0"/>
        <v>454.18</v>
      </c>
      <c r="D72" s="16">
        <f t="shared" si="1"/>
        <v>5.18</v>
      </c>
      <c r="E72" s="16">
        <f t="shared" si="2"/>
        <v>449</v>
      </c>
      <c r="F72" s="17">
        <f t="shared" si="3"/>
        <v>1354.6900000000016</v>
      </c>
    </row>
    <row r="73" spans="2:6" x14ac:dyDescent="0.3">
      <c r="B73" s="10">
        <v>58</v>
      </c>
      <c r="C73" s="16">
        <f t="shared" si="0"/>
        <v>454.18</v>
      </c>
      <c r="D73" s="16">
        <f t="shared" si="1"/>
        <v>3.89</v>
      </c>
      <c r="E73" s="16">
        <f t="shared" si="2"/>
        <v>450.29</v>
      </c>
      <c r="F73" s="17">
        <f t="shared" si="3"/>
        <v>904.40000000000168</v>
      </c>
    </row>
    <row r="74" spans="2:6" x14ac:dyDescent="0.3">
      <c r="B74" s="10">
        <v>59</v>
      </c>
      <c r="C74" s="16">
        <f t="shared" si="0"/>
        <v>454.18</v>
      </c>
      <c r="D74" s="16">
        <f t="shared" si="1"/>
        <v>2.6</v>
      </c>
      <c r="E74" s="16">
        <f t="shared" si="2"/>
        <v>451.58</v>
      </c>
      <c r="F74" s="17">
        <f t="shared" si="3"/>
        <v>452.8200000000017</v>
      </c>
    </row>
    <row r="75" spans="2:6" ht="17.25" thickBot="1" x14ac:dyDescent="0.35">
      <c r="B75" s="27">
        <v>60</v>
      </c>
      <c r="C75" s="31">
        <f>$C$11-0.06</f>
        <v>454.12</v>
      </c>
      <c r="D75" s="29">
        <f t="shared" si="1"/>
        <v>1.3</v>
      </c>
      <c r="E75" s="29">
        <f t="shared" si="2"/>
        <v>452.82</v>
      </c>
      <c r="F75" s="30">
        <f t="shared" si="3"/>
        <v>1.7053025658242404E-12</v>
      </c>
    </row>
    <row r="76" spans="2:6" ht="17.25" thickBot="1" x14ac:dyDescent="0.35">
      <c r="C76" s="11"/>
      <c r="D76" s="11"/>
      <c r="E76" s="11"/>
      <c r="F76" s="11"/>
    </row>
    <row r="77" spans="2:6" ht="17.25" thickBot="1" x14ac:dyDescent="0.35">
      <c r="B77" s="34" t="s">
        <v>19</v>
      </c>
      <c r="C77" s="33">
        <f>SUM(C16:C75)</f>
        <v>27250.740000000013</v>
      </c>
      <c r="E77" s="11"/>
      <c r="F77" s="11"/>
    </row>
    <row r="78" spans="2:6" x14ac:dyDescent="0.3">
      <c r="C78" s="11"/>
      <c r="D78" s="11"/>
      <c r="E78" s="11"/>
      <c r="F78" s="11"/>
    </row>
    <row r="79" spans="2:6" x14ac:dyDescent="0.3">
      <c r="C79" s="11"/>
      <c r="D79" s="11"/>
      <c r="E79" s="11"/>
      <c r="F79" s="11"/>
    </row>
    <row r="80" spans="2:6" x14ac:dyDescent="0.3">
      <c r="C80" s="11"/>
      <c r="D80" s="11"/>
      <c r="E80" s="11"/>
      <c r="F80" s="11"/>
    </row>
    <row r="81" spans="3:6" x14ac:dyDescent="0.3">
      <c r="C81" s="11"/>
      <c r="D81" s="11"/>
      <c r="E81" s="11"/>
      <c r="F81" s="11"/>
    </row>
    <row r="82" spans="3:6" x14ac:dyDescent="0.3">
      <c r="C82" s="11"/>
      <c r="D82" s="11"/>
      <c r="E82" s="11"/>
      <c r="F82" s="11"/>
    </row>
    <row r="83" spans="3:6" x14ac:dyDescent="0.3">
      <c r="C83" s="11"/>
      <c r="D83" s="11"/>
      <c r="E83" s="11"/>
      <c r="F83" s="11"/>
    </row>
    <row r="84" spans="3:6" x14ac:dyDescent="0.3">
      <c r="C84" s="11"/>
      <c r="D84" s="11"/>
      <c r="E84" s="11"/>
      <c r="F84" s="11"/>
    </row>
    <row r="85" spans="3:6" x14ac:dyDescent="0.3">
      <c r="C85" s="11"/>
      <c r="D85" s="11"/>
      <c r="E85" s="11"/>
      <c r="F85" s="11"/>
    </row>
    <row r="86" spans="3:6" x14ac:dyDescent="0.3">
      <c r="C86" s="11"/>
      <c r="D86" s="11"/>
      <c r="E86" s="11"/>
      <c r="F86" s="11"/>
    </row>
    <row r="87" spans="3:6" x14ac:dyDescent="0.3">
      <c r="C87" s="11"/>
      <c r="D87" s="11"/>
      <c r="E87" s="11"/>
      <c r="F87" s="11"/>
    </row>
    <row r="88" spans="3:6" x14ac:dyDescent="0.3">
      <c r="C88" s="11"/>
      <c r="D88" s="11"/>
      <c r="E88" s="11"/>
      <c r="F88" s="11"/>
    </row>
    <row r="89" spans="3:6" x14ac:dyDescent="0.3">
      <c r="C89" s="11"/>
      <c r="D89" s="11"/>
      <c r="E89" s="11"/>
      <c r="F89" s="11"/>
    </row>
    <row r="90" spans="3:6" x14ac:dyDescent="0.3">
      <c r="C90" s="11"/>
      <c r="D90" s="11"/>
      <c r="E90" s="11"/>
      <c r="F90" s="11"/>
    </row>
    <row r="91" spans="3:6" x14ac:dyDescent="0.3">
      <c r="C91" s="11"/>
      <c r="D91" s="11"/>
      <c r="E91" s="11"/>
      <c r="F91" s="11"/>
    </row>
    <row r="92" spans="3:6" x14ac:dyDescent="0.3">
      <c r="C92" s="11"/>
      <c r="D92" s="11"/>
      <c r="E92" s="11"/>
      <c r="F92" s="11"/>
    </row>
    <row r="93" spans="3:6" x14ac:dyDescent="0.3">
      <c r="C93" s="11"/>
      <c r="D93" s="11"/>
      <c r="E93" s="11"/>
      <c r="F93" s="11"/>
    </row>
    <row r="94" spans="3:6" x14ac:dyDescent="0.3">
      <c r="C94" s="11"/>
      <c r="D94" s="11"/>
      <c r="E94" s="11"/>
      <c r="F94" s="11"/>
    </row>
    <row r="95" spans="3:6" x14ac:dyDescent="0.3">
      <c r="C95" s="11"/>
      <c r="D95" s="11"/>
      <c r="E95" s="11"/>
      <c r="F95" s="11"/>
    </row>
    <row r="96" spans="3:6" x14ac:dyDescent="0.3">
      <c r="C96" s="11"/>
      <c r="D96" s="11"/>
      <c r="E96" s="11"/>
      <c r="F96" s="11"/>
    </row>
    <row r="97" spans="3:6" x14ac:dyDescent="0.3">
      <c r="C97" s="11"/>
      <c r="D97" s="11"/>
      <c r="E97" s="11"/>
      <c r="F97" s="11"/>
    </row>
    <row r="98" spans="3:6" x14ac:dyDescent="0.3">
      <c r="C98" s="11"/>
      <c r="D98" s="11"/>
      <c r="E98" s="11"/>
      <c r="F98" s="11"/>
    </row>
    <row r="99" spans="3:6" x14ac:dyDescent="0.3">
      <c r="C99" s="11"/>
      <c r="D99" s="11"/>
      <c r="E99" s="11"/>
      <c r="F99" s="11"/>
    </row>
    <row r="100" spans="3:6" x14ac:dyDescent="0.3">
      <c r="C100" s="11"/>
      <c r="D100" s="11"/>
      <c r="E100" s="11"/>
      <c r="F100" s="11"/>
    </row>
    <row r="101" spans="3:6" x14ac:dyDescent="0.3">
      <c r="C101" s="11"/>
      <c r="D101" s="11"/>
      <c r="E101" s="11"/>
      <c r="F101" s="11"/>
    </row>
    <row r="102" spans="3:6" x14ac:dyDescent="0.3">
      <c r="C102" s="11"/>
      <c r="D102" s="11"/>
      <c r="E102" s="11"/>
      <c r="F102" s="11"/>
    </row>
    <row r="103" spans="3:6" x14ac:dyDescent="0.3">
      <c r="C103" s="11"/>
      <c r="D103" s="11"/>
      <c r="E103" s="11"/>
      <c r="F103" s="11"/>
    </row>
    <row r="104" spans="3:6" x14ac:dyDescent="0.3">
      <c r="C104" s="11"/>
      <c r="D104" s="11"/>
      <c r="E104" s="11"/>
      <c r="F104" s="11"/>
    </row>
    <row r="105" spans="3:6" x14ac:dyDescent="0.3">
      <c r="C105" s="11"/>
      <c r="D105" s="11"/>
      <c r="E105" s="11"/>
      <c r="F105" s="11"/>
    </row>
    <row r="106" spans="3:6" x14ac:dyDescent="0.3">
      <c r="C106" s="11"/>
      <c r="D106" s="11"/>
      <c r="E106" s="11"/>
      <c r="F106" s="11"/>
    </row>
    <row r="107" spans="3:6" x14ac:dyDescent="0.3">
      <c r="C107" s="11"/>
      <c r="D107" s="11"/>
      <c r="E107" s="11"/>
      <c r="F107" s="11"/>
    </row>
    <row r="108" spans="3:6" x14ac:dyDescent="0.3">
      <c r="C108" s="11"/>
      <c r="D108" s="11"/>
      <c r="E108" s="11"/>
      <c r="F108" s="11"/>
    </row>
    <row r="109" spans="3:6" x14ac:dyDescent="0.3">
      <c r="C109" s="11"/>
      <c r="D109" s="11"/>
      <c r="E109" s="11"/>
      <c r="F109" s="11"/>
    </row>
    <row r="110" spans="3:6" x14ac:dyDescent="0.3">
      <c r="C110" s="11"/>
      <c r="D110" s="11"/>
      <c r="E110" s="11"/>
      <c r="F110" s="11"/>
    </row>
    <row r="111" spans="3:6" x14ac:dyDescent="0.3">
      <c r="C111" s="11"/>
      <c r="D111" s="11"/>
      <c r="E111" s="11"/>
      <c r="F111" s="11"/>
    </row>
    <row r="112" spans="3:6" x14ac:dyDescent="0.3">
      <c r="C112" s="11"/>
      <c r="D112" s="11"/>
      <c r="E112" s="11"/>
      <c r="F112" s="11"/>
    </row>
    <row r="113" spans="3:6" x14ac:dyDescent="0.3">
      <c r="C113" s="11"/>
      <c r="D113" s="11"/>
      <c r="E113" s="11"/>
      <c r="F113" s="11"/>
    </row>
    <row r="114" spans="3:6" x14ac:dyDescent="0.3">
      <c r="C114" s="11"/>
      <c r="D114" s="11"/>
      <c r="E114" s="11"/>
      <c r="F114" s="11"/>
    </row>
    <row r="115" spans="3:6" x14ac:dyDescent="0.3">
      <c r="C115" s="11"/>
      <c r="D115" s="11"/>
      <c r="E115" s="11"/>
      <c r="F115" s="11"/>
    </row>
    <row r="116" spans="3:6" x14ac:dyDescent="0.3">
      <c r="C116" s="11"/>
      <c r="D116" s="11"/>
      <c r="E116" s="11"/>
      <c r="F116" s="11"/>
    </row>
    <row r="117" spans="3:6" x14ac:dyDescent="0.3">
      <c r="C117" s="11"/>
      <c r="D117" s="11"/>
      <c r="E117" s="11"/>
      <c r="F117" s="11"/>
    </row>
    <row r="118" spans="3:6" x14ac:dyDescent="0.3">
      <c r="C118" s="11"/>
      <c r="D118" s="11"/>
      <c r="E118" s="11"/>
      <c r="F118" s="11"/>
    </row>
    <row r="119" spans="3:6" x14ac:dyDescent="0.3">
      <c r="C119" s="11"/>
      <c r="D119" s="11"/>
      <c r="E119" s="11"/>
      <c r="F119" s="11"/>
    </row>
    <row r="120" spans="3:6" x14ac:dyDescent="0.3">
      <c r="C120" s="11"/>
      <c r="D120" s="11"/>
      <c r="E120" s="11"/>
      <c r="F120" s="11"/>
    </row>
    <row r="121" spans="3:6" x14ac:dyDescent="0.3">
      <c r="C121" s="11"/>
      <c r="D121" s="11"/>
      <c r="E121" s="11"/>
      <c r="F121" s="11"/>
    </row>
    <row r="122" spans="3:6" x14ac:dyDescent="0.3">
      <c r="C122" s="11"/>
      <c r="D122" s="11"/>
      <c r="E122" s="11"/>
      <c r="F122" s="11"/>
    </row>
    <row r="123" spans="3:6" x14ac:dyDescent="0.3">
      <c r="C123" s="11"/>
      <c r="D123" s="11"/>
      <c r="E123" s="11"/>
      <c r="F123" s="11"/>
    </row>
    <row r="124" spans="3:6" x14ac:dyDescent="0.3">
      <c r="C124" s="11"/>
      <c r="D124" s="11"/>
      <c r="E124" s="11"/>
      <c r="F124" s="11"/>
    </row>
    <row r="125" spans="3:6" x14ac:dyDescent="0.3">
      <c r="C125" s="11"/>
      <c r="D125" s="11"/>
      <c r="E125" s="11"/>
      <c r="F125" s="11"/>
    </row>
    <row r="126" spans="3:6" x14ac:dyDescent="0.3">
      <c r="C126" s="11"/>
      <c r="D126" s="11"/>
      <c r="E126" s="11"/>
      <c r="F126" s="11"/>
    </row>
    <row r="127" spans="3:6" x14ac:dyDescent="0.3">
      <c r="C127" s="11"/>
      <c r="D127" s="11"/>
      <c r="E127" s="11"/>
      <c r="F127" s="11"/>
    </row>
    <row r="128" spans="3:6" x14ac:dyDescent="0.3">
      <c r="C128" s="11"/>
      <c r="D128" s="11"/>
      <c r="E128" s="11"/>
      <c r="F128" s="11"/>
    </row>
    <row r="129" spans="3:6" x14ac:dyDescent="0.3">
      <c r="C129" s="11"/>
      <c r="D129" s="11"/>
      <c r="E129" s="11"/>
      <c r="F129" s="11"/>
    </row>
    <row r="130" spans="3:6" x14ac:dyDescent="0.3">
      <c r="C130" s="11"/>
      <c r="D130" s="11"/>
      <c r="E130" s="11"/>
      <c r="F130" s="11"/>
    </row>
    <row r="131" spans="3:6" x14ac:dyDescent="0.3">
      <c r="C131" s="11"/>
      <c r="D131" s="11"/>
      <c r="E131" s="11"/>
      <c r="F131" s="11"/>
    </row>
    <row r="132" spans="3:6" x14ac:dyDescent="0.3">
      <c r="C132" s="11"/>
      <c r="D132" s="11"/>
      <c r="E132" s="11"/>
      <c r="F132" s="11"/>
    </row>
    <row r="133" spans="3:6" x14ac:dyDescent="0.3">
      <c r="C133" s="11"/>
      <c r="D133" s="11"/>
      <c r="E133" s="11"/>
      <c r="F133" s="11"/>
    </row>
    <row r="134" spans="3:6" x14ac:dyDescent="0.3">
      <c r="C134" s="11"/>
      <c r="D134" s="11"/>
      <c r="E134" s="11"/>
      <c r="F134" s="11"/>
    </row>
    <row r="135" spans="3:6" x14ac:dyDescent="0.3">
      <c r="C135" s="11"/>
      <c r="D135" s="11"/>
      <c r="E135" s="11"/>
      <c r="F135" s="11"/>
    </row>
    <row r="136" spans="3:6" x14ac:dyDescent="0.3">
      <c r="C136" s="11"/>
      <c r="D136" s="11"/>
      <c r="E136" s="11"/>
      <c r="F136" s="11"/>
    </row>
    <row r="137" spans="3:6" x14ac:dyDescent="0.3">
      <c r="C137" s="11"/>
      <c r="D137" s="11"/>
      <c r="E137" s="11"/>
      <c r="F137" s="11"/>
    </row>
    <row r="138" spans="3:6" x14ac:dyDescent="0.3">
      <c r="C138" s="11"/>
      <c r="D138" s="11"/>
      <c r="E138" s="11"/>
      <c r="F138" s="11"/>
    </row>
    <row r="139" spans="3:6" x14ac:dyDescent="0.3">
      <c r="C139" s="11"/>
      <c r="D139" s="11"/>
      <c r="E139" s="11"/>
      <c r="F139" s="11"/>
    </row>
    <row r="140" spans="3:6" x14ac:dyDescent="0.3">
      <c r="C140" s="11"/>
      <c r="D140" s="11"/>
      <c r="E140" s="11"/>
      <c r="F140" s="11"/>
    </row>
    <row r="141" spans="3:6" x14ac:dyDescent="0.3">
      <c r="C141" s="11"/>
      <c r="D141" s="11"/>
      <c r="E141" s="11"/>
      <c r="F141" s="11"/>
    </row>
    <row r="142" spans="3:6" x14ac:dyDescent="0.3">
      <c r="C142" s="11"/>
      <c r="D142" s="11"/>
      <c r="E142" s="11"/>
      <c r="F142" s="11"/>
    </row>
    <row r="143" spans="3:6" x14ac:dyDescent="0.3">
      <c r="C143" s="11"/>
      <c r="D143" s="11"/>
      <c r="E143" s="11"/>
      <c r="F143" s="11"/>
    </row>
    <row r="144" spans="3:6" x14ac:dyDescent="0.3">
      <c r="C144" s="11"/>
      <c r="D144" s="11"/>
      <c r="E144" s="11"/>
      <c r="F144" s="11"/>
    </row>
    <row r="145" spans="3:6" x14ac:dyDescent="0.3">
      <c r="C145" s="11"/>
      <c r="D145" s="11"/>
      <c r="E145" s="11"/>
      <c r="F145" s="11"/>
    </row>
    <row r="146" spans="3:6" x14ac:dyDescent="0.3">
      <c r="C146" s="11"/>
      <c r="D146" s="11"/>
      <c r="E146" s="11"/>
      <c r="F146" s="11"/>
    </row>
    <row r="147" spans="3:6" x14ac:dyDescent="0.3">
      <c r="C147" s="11"/>
      <c r="D147" s="11"/>
      <c r="E147" s="11"/>
      <c r="F147" s="11"/>
    </row>
    <row r="148" spans="3:6" x14ac:dyDescent="0.3">
      <c r="C148" s="11"/>
      <c r="D148" s="11"/>
      <c r="E148" s="11"/>
      <c r="F148" s="11"/>
    </row>
    <row r="149" spans="3:6" x14ac:dyDescent="0.3">
      <c r="C149" s="11"/>
      <c r="D149" s="11"/>
      <c r="E149" s="11"/>
      <c r="F149" s="11"/>
    </row>
    <row r="150" spans="3:6" x14ac:dyDescent="0.3">
      <c r="C150" s="11"/>
      <c r="D150" s="11"/>
      <c r="E150" s="11"/>
      <c r="F150" s="11"/>
    </row>
    <row r="151" spans="3:6" x14ac:dyDescent="0.3">
      <c r="C151" s="11"/>
      <c r="D151" s="11"/>
      <c r="E151" s="11"/>
      <c r="F151" s="11"/>
    </row>
    <row r="152" spans="3:6" x14ac:dyDescent="0.3">
      <c r="C152" s="11"/>
      <c r="D152" s="11"/>
      <c r="E152" s="11"/>
      <c r="F152" s="11"/>
    </row>
    <row r="153" spans="3:6" x14ac:dyDescent="0.3">
      <c r="C153" s="11"/>
      <c r="D153" s="11"/>
      <c r="E153" s="11"/>
      <c r="F153" s="11"/>
    </row>
    <row r="154" spans="3:6" x14ac:dyDescent="0.3">
      <c r="C154" s="11"/>
      <c r="D154" s="11"/>
      <c r="E154" s="11"/>
      <c r="F154" s="11"/>
    </row>
    <row r="155" spans="3:6" x14ac:dyDescent="0.3">
      <c r="C155" s="11"/>
      <c r="D155" s="11"/>
      <c r="E155" s="11"/>
      <c r="F155" s="11"/>
    </row>
    <row r="156" spans="3:6" x14ac:dyDescent="0.3">
      <c r="C156" s="11"/>
      <c r="D156" s="11"/>
      <c r="E156" s="11"/>
      <c r="F156" s="11"/>
    </row>
    <row r="157" spans="3:6" x14ac:dyDescent="0.3">
      <c r="C157" s="11"/>
      <c r="D157" s="11"/>
      <c r="E157" s="11"/>
      <c r="F157" s="11"/>
    </row>
    <row r="158" spans="3:6" x14ac:dyDescent="0.3">
      <c r="C158" s="11"/>
      <c r="D158" s="11"/>
      <c r="E158" s="11"/>
      <c r="F158" s="11"/>
    </row>
    <row r="159" spans="3:6" x14ac:dyDescent="0.3">
      <c r="C159" s="11"/>
      <c r="D159" s="11"/>
      <c r="E159" s="11"/>
      <c r="F159" s="11"/>
    </row>
    <row r="160" spans="3:6" x14ac:dyDescent="0.3">
      <c r="C160" s="11"/>
      <c r="D160" s="11"/>
      <c r="E160" s="11"/>
      <c r="F160" s="11"/>
    </row>
    <row r="161" spans="3:6" x14ac:dyDescent="0.3">
      <c r="C161" s="11"/>
      <c r="D161" s="11"/>
      <c r="E161" s="11"/>
      <c r="F161" s="11"/>
    </row>
    <row r="162" spans="3:6" x14ac:dyDescent="0.3">
      <c r="C162" s="11"/>
      <c r="D162" s="11"/>
      <c r="E162" s="11"/>
      <c r="F162" s="11"/>
    </row>
    <row r="163" spans="3:6" x14ac:dyDescent="0.3">
      <c r="C163" s="11"/>
      <c r="D163" s="11"/>
      <c r="E163" s="11"/>
      <c r="F163" s="11"/>
    </row>
    <row r="164" spans="3:6" x14ac:dyDescent="0.3">
      <c r="C164" s="11"/>
      <c r="D164" s="11"/>
      <c r="E164" s="11"/>
      <c r="F164" s="11"/>
    </row>
    <row r="165" spans="3:6" x14ac:dyDescent="0.3">
      <c r="C165" s="11"/>
      <c r="D165" s="11"/>
      <c r="E165" s="11"/>
      <c r="F165" s="11"/>
    </row>
    <row r="166" spans="3:6" x14ac:dyDescent="0.3">
      <c r="C166" s="11"/>
      <c r="D166" s="11"/>
      <c r="E166" s="11"/>
      <c r="F166" s="11"/>
    </row>
    <row r="167" spans="3:6" x14ac:dyDescent="0.3">
      <c r="C167" s="11"/>
      <c r="D167" s="11"/>
      <c r="E167" s="11"/>
      <c r="F167" s="11"/>
    </row>
    <row r="168" spans="3:6" x14ac:dyDescent="0.3">
      <c r="C168" s="11"/>
      <c r="D168" s="11"/>
      <c r="E168" s="11"/>
      <c r="F168" s="11"/>
    </row>
    <row r="169" spans="3:6" x14ac:dyDescent="0.3">
      <c r="C169" s="11"/>
      <c r="D169" s="11"/>
      <c r="E169" s="11"/>
      <c r="F169" s="11"/>
    </row>
    <row r="170" spans="3:6" x14ac:dyDescent="0.3">
      <c r="C170" s="11"/>
      <c r="D170" s="11"/>
      <c r="E170" s="11"/>
      <c r="F170" s="11"/>
    </row>
    <row r="171" spans="3:6" x14ac:dyDescent="0.3">
      <c r="C171" s="11"/>
      <c r="D171" s="11"/>
      <c r="E171" s="11"/>
      <c r="F171" s="11"/>
    </row>
    <row r="172" spans="3:6" x14ac:dyDescent="0.3">
      <c r="C172" s="11"/>
      <c r="D172" s="11"/>
      <c r="E172" s="11"/>
      <c r="F172" s="11"/>
    </row>
    <row r="173" spans="3:6" x14ac:dyDescent="0.3">
      <c r="C173" s="11"/>
      <c r="D173" s="11"/>
      <c r="E173" s="11"/>
      <c r="F173" s="11"/>
    </row>
    <row r="174" spans="3:6" x14ac:dyDescent="0.3">
      <c r="C174" s="11"/>
      <c r="D174" s="11"/>
      <c r="E174" s="11"/>
      <c r="F174" s="11"/>
    </row>
    <row r="175" spans="3:6" x14ac:dyDescent="0.3">
      <c r="C175" s="11"/>
      <c r="D175" s="11"/>
      <c r="E175" s="11"/>
      <c r="F175" s="11"/>
    </row>
    <row r="176" spans="3:6" x14ac:dyDescent="0.3">
      <c r="C176" s="11"/>
      <c r="D176" s="11"/>
      <c r="E176" s="11"/>
      <c r="F176" s="11"/>
    </row>
    <row r="177" spans="3:6" x14ac:dyDescent="0.3">
      <c r="C177" s="11"/>
      <c r="D177" s="11"/>
      <c r="E177" s="11"/>
      <c r="F177" s="11"/>
    </row>
    <row r="178" spans="3:6" x14ac:dyDescent="0.3">
      <c r="C178" s="11"/>
      <c r="D178" s="11"/>
      <c r="E178" s="11"/>
      <c r="F178" s="11"/>
    </row>
    <row r="179" spans="3:6" x14ac:dyDescent="0.3">
      <c r="C179" s="11"/>
      <c r="D179" s="11"/>
      <c r="E179" s="11"/>
      <c r="F179" s="11"/>
    </row>
    <row r="180" spans="3:6" x14ac:dyDescent="0.3">
      <c r="C180" s="11"/>
      <c r="D180" s="11"/>
      <c r="E180" s="11"/>
      <c r="F180" s="11"/>
    </row>
    <row r="181" spans="3:6" x14ac:dyDescent="0.3">
      <c r="C181" s="11"/>
      <c r="D181" s="11"/>
      <c r="E181" s="11"/>
      <c r="F181" s="11"/>
    </row>
    <row r="182" spans="3:6" x14ac:dyDescent="0.3">
      <c r="C182" s="11"/>
      <c r="D182" s="11"/>
      <c r="E182" s="11"/>
      <c r="F182" s="11"/>
    </row>
    <row r="183" spans="3:6" x14ac:dyDescent="0.3">
      <c r="C183" s="11"/>
      <c r="D183" s="11"/>
      <c r="E183" s="11"/>
      <c r="F183" s="11"/>
    </row>
    <row r="184" spans="3:6" x14ac:dyDescent="0.3">
      <c r="C184" s="11"/>
      <c r="D184" s="11"/>
      <c r="E184" s="11"/>
      <c r="F184" s="11"/>
    </row>
    <row r="185" spans="3:6" x14ac:dyDescent="0.3">
      <c r="C185" s="11"/>
      <c r="D185" s="11"/>
      <c r="E185" s="11"/>
      <c r="F185" s="11"/>
    </row>
    <row r="186" spans="3:6" x14ac:dyDescent="0.3">
      <c r="C186" s="11"/>
      <c r="D186" s="11"/>
      <c r="E186" s="11"/>
      <c r="F186" s="11"/>
    </row>
    <row r="187" spans="3:6" x14ac:dyDescent="0.3">
      <c r="C187" s="11"/>
      <c r="D187" s="11"/>
      <c r="E187" s="11"/>
      <c r="F187" s="11"/>
    </row>
    <row r="188" spans="3:6" x14ac:dyDescent="0.3">
      <c r="C188" s="11"/>
      <c r="D188" s="11"/>
      <c r="E188" s="11"/>
      <c r="F188" s="11"/>
    </row>
    <row r="189" spans="3:6" x14ac:dyDescent="0.3">
      <c r="C189" s="11"/>
      <c r="D189" s="11"/>
      <c r="E189" s="11"/>
      <c r="F189" s="11"/>
    </row>
    <row r="190" spans="3:6" x14ac:dyDescent="0.3">
      <c r="C190" s="11"/>
      <c r="D190" s="11"/>
      <c r="E190" s="11"/>
      <c r="F190" s="11"/>
    </row>
    <row r="191" spans="3:6" x14ac:dyDescent="0.3">
      <c r="C191" s="11"/>
      <c r="D191" s="11"/>
      <c r="E191" s="11"/>
      <c r="F191" s="11"/>
    </row>
    <row r="192" spans="3:6" x14ac:dyDescent="0.3">
      <c r="C192" s="11"/>
      <c r="D192" s="11"/>
      <c r="E192" s="11"/>
      <c r="F192" s="11"/>
    </row>
    <row r="193" spans="3:6" x14ac:dyDescent="0.3">
      <c r="C193" s="11"/>
      <c r="D193" s="11"/>
      <c r="E193" s="11"/>
      <c r="F193" s="11"/>
    </row>
    <row r="194" spans="3:6" x14ac:dyDescent="0.3">
      <c r="C194" s="11"/>
      <c r="D194" s="11"/>
      <c r="E194" s="11"/>
      <c r="F194" s="11"/>
    </row>
    <row r="195" spans="3:6" x14ac:dyDescent="0.3">
      <c r="C195" s="11"/>
      <c r="D195" s="11"/>
      <c r="E195" s="11"/>
      <c r="F195" s="11"/>
    </row>
    <row r="196" spans="3:6" x14ac:dyDescent="0.3">
      <c r="C196" s="11"/>
      <c r="D196" s="11"/>
      <c r="E196" s="11"/>
      <c r="F196" s="11"/>
    </row>
    <row r="197" spans="3:6" x14ac:dyDescent="0.3">
      <c r="C197" s="11"/>
      <c r="D197" s="11"/>
      <c r="E197" s="11"/>
      <c r="F197" s="11"/>
    </row>
    <row r="198" spans="3:6" x14ac:dyDescent="0.3">
      <c r="C198" s="11"/>
      <c r="D198" s="11"/>
      <c r="E198" s="11"/>
      <c r="F198" s="11"/>
    </row>
    <row r="199" spans="3:6" x14ac:dyDescent="0.3">
      <c r="C199" s="11"/>
      <c r="D199" s="11"/>
      <c r="E199" s="11"/>
      <c r="F199" s="11"/>
    </row>
    <row r="200" spans="3:6" x14ac:dyDescent="0.3">
      <c r="C200" s="11"/>
      <c r="D200" s="11"/>
      <c r="E200" s="11"/>
      <c r="F200" s="11"/>
    </row>
    <row r="201" spans="3:6" x14ac:dyDescent="0.3">
      <c r="C201" s="11"/>
      <c r="D201" s="11"/>
      <c r="E201" s="11"/>
      <c r="F201" s="11"/>
    </row>
    <row r="202" spans="3:6" x14ac:dyDescent="0.3">
      <c r="C202" s="11"/>
      <c r="D202" s="11"/>
      <c r="E202" s="11"/>
      <c r="F202" s="11"/>
    </row>
    <row r="203" spans="3:6" x14ac:dyDescent="0.3">
      <c r="C203" s="11"/>
      <c r="D203" s="11"/>
      <c r="E203" s="11"/>
      <c r="F203" s="11"/>
    </row>
    <row r="204" spans="3:6" x14ac:dyDescent="0.3">
      <c r="C204" s="11"/>
      <c r="D204" s="11"/>
      <c r="E204" s="11"/>
      <c r="F204" s="11"/>
    </row>
    <row r="205" spans="3:6" x14ac:dyDescent="0.3">
      <c r="C205" s="11"/>
      <c r="D205" s="11"/>
      <c r="E205" s="11"/>
      <c r="F205" s="11"/>
    </row>
    <row r="206" spans="3:6" x14ac:dyDescent="0.3">
      <c r="C206" s="11"/>
      <c r="D206" s="11"/>
      <c r="E206" s="11"/>
      <c r="F206" s="11"/>
    </row>
    <row r="207" spans="3:6" x14ac:dyDescent="0.3">
      <c r="C207" s="11"/>
      <c r="D207" s="11"/>
      <c r="E207" s="11"/>
      <c r="F207" s="11"/>
    </row>
    <row r="208" spans="3:6" x14ac:dyDescent="0.3">
      <c r="C208" s="11"/>
      <c r="D208" s="11"/>
      <c r="E208" s="11"/>
      <c r="F208" s="11"/>
    </row>
    <row r="209" spans="3:6" x14ac:dyDescent="0.3">
      <c r="C209" s="11"/>
      <c r="D209" s="11"/>
      <c r="E209" s="11"/>
      <c r="F209" s="11"/>
    </row>
    <row r="210" spans="3:6" x14ac:dyDescent="0.3">
      <c r="C210" s="11"/>
      <c r="D210" s="11"/>
      <c r="E210" s="11"/>
      <c r="F210" s="11"/>
    </row>
    <row r="211" spans="3:6" x14ac:dyDescent="0.3">
      <c r="C211" s="11"/>
      <c r="D211" s="11"/>
      <c r="E211" s="11"/>
      <c r="F211" s="11"/>
    </row>
    <row r="212" spans="3:6" x14ac:dyDescent="0.3">
      <c r="C212" s="11"/>
      <c r="D212" s="11"/>
      <c r="E212" s="11"/>
      <c r="F212" s="11"/>
    </row>
    <row r="213" spans="3:6" x14ac:dyDescent="0.3">
      <c r="C213" s="11"/>
      <c r="D213" s="11"/>
      <c r="E213" s="11"/>
      <c r="F213" s="11"/>
    </row>
    <row r="214" spans="3:6" x14ac:dyDescent="0.3">
      <c r="C214" s="11"/>
      <c r="D214" s="11"/>
      <c r="E214" s="11"/>
      <c r="F214" s="11"/>
    </row>
    <row r="215" spans="3:6" x14ac:dyDescent="0.3">
      <c r="C215" s="11"/>
      <c r="D215" s="11"/>
      <c r="E215" s="11"/>
      <c r="F215" s="11"/>
    </row>
    <row r="216" spans="3:6" x14ac:dyDescent="0.3">
      <c r="C216" s="11"/>
      <c r="D216" s="11"/>
      <c r="E216" s="11"/>
      <c r="F216" s="11"/>
    </row>
    <row r="217" spans="3:6" x14ac:dyDescent="0.3">
      <c r="C217" s="11"/>
      <c r="D217" s="11"/>
      <c r="E217" s="11"/>
      <c r="F217" s="11"/>
    </row>
    <row r="218" spans="3:6" x14ac:dyDescent="0.3">
      <c r="C218" s="11"/>
      <c r="D218" s="11"/>
      <c r="E218" s="11"/>
      <c r="F218" s="11"/>
    </row>
    <row r="219" spans="3:6" x14ac:dyDescent="0.3">
      <c r="C219" s="11"/>
      <c r="D219" s="11"/>
      <c r="E219" s="11"/>
      <c r="F219" s="11"/>
    </row>
    <row r="220" spans="3:6" x14ac:dyDescent="0.3">
      <c r="C220" s="11"/>
      <c r="D220" s="11"/>
      <c r="E220" s="11"/>
      <c r="F220" s="11"/>
    </row>
    <row r="221" spans="3:6" x14ac:dyDescent="0.3">
      <c r="C221" s="11"/>
      <c r="D221" s="11"/>
      <c r="E221" s="11"/>
      <c r="F221" s="11"/>
    </row>
    <row r="222" spans="3:6" x14ac:dyDescent="0.3">
      <c r="C222" s="11"/>
      <c r="D222" s="11"/>
      <c r="E222" s="11"/>
      <c r="F222" s="11"/>
    </row>
    <row r="223" spans="3:6" x14ac:dyDescent="0.3">
      <c r="C223" s="11"/>
      <c r="D223" s="11"/>
      <c r="E223" s="11"/>
      <c r="F223" s="11"/>
    </row>
    <row r="224" spans="3:6" x14ac:dyDescent="0.3">
      <c r="C224" s="11"/>
      <c r="D224" s="11"/>
      <c r="E224" s="11"/>
      <c r="F224" s="11"/>
    </row>
    <row r="225" spans="3:6" x14ac:dyDescent="0.3">
      <c r="C225" s="11"/>
      <c r="D225" s="11"/>
      <c r="E225" s="11"/>
      <c r="F225" s="11"/>
    </row>
    <row r="226" spans="3:6" x14ac:dyDescent="0.3">
      <c r="C226" s="11"/>
      <c r="D226" s="11"/>
      <c r="E226" s="11"/>
      <c r="F226" s="11"/>
    </row>
    <row r="227" spans="3:6" x14ac:dyDescent="0.3">
      <c r="C227" s="11"/>
      <c r="D227" s="11"/>
      <c r="E227" s="11"/>
      <c r="F227" s="11"/>
    </row>
    <row r="228" spans="3:6" x14ac:dyDescent="0.3">
      <c r="C228" s="11"/>
      <c r="D228" s="11"/>
      <c r="E228" s="11"/>
      <c r="F228" s="11"/>
    </row>
    <row r="229" spans="3:6" x14ac:dyDescent="0.3">
      <c r="C229" s="11"/>
      <c r="D229" s="11"/>
      <c r="E229" s="11"/>
      <c r="F229" s="11"/>
    </row>
    <row r="230" spans="3:6" x14ac:dyDescent="0.3">
      <c r="C230" s="11"/>
      <c r="D230" s="11"/>
      <c r="E230" s="11"/>
      <c r="F230" s="11"/>
    </row>
    <row r="231" spans="3:6" x14ac:dyDescent="0.3">
      <c r="C231" s="11"/>
      <c r="D231" s="11"/>
      <c r="E231" s="11"/>
      <c r="F231" s="11"/>
    </row>
    <row r="232" spans="3:6" x14ac:dyDescent="0.3">
      <c r="C232" s="11"/>
      <c r="D232" s="11"/>
      <c r="E232" s="11"/>
      <c r="F232" s="11"/>
    </row>
    <row r="233" spans="3:6" x14ac:dyDescent="0.3">
      <c r="C233" s="11"/>
      <c r="D233" s="11"/>
      <c r="E233" s="11"/>
      <c r="F233" s="11"/>
    </row>
    <row r="234" spans="3:6" x14ac:dyDescent="0.3">
      <c r="C234" s="11"/>
      <c r="D234" s="11"/>
      <c r="E234" s="11"/>
      <c r="F234" s="11"/>
    </row>
    <row r="235" spans="3:6" x14ac:dyDescent="0.3">
      <c r="C235" s="11"/>
      <c r="D235" s="11"/>
      <c r="E235" s="11"/>
      <c r="F235" s="11"/>
    </row>
    <row r="236" spans="3:6" x14ac:dyDescent="0.3">
      <c r="C236" s="11"/>
      <c r="D236" s="11"/>
      <c r="E236" s="11"/>
      <c r="F236" s="11"/>
    </row>
    <row r="237" spans="3:6" x14ac:dyDescent="0.3">
      <c r="C237" s="11"/>
      <c r="D237" s="11"/>
      <c r="E237" s="11"/>
      <c r="F237" s="11"/>
    </row>
    <row r="238" spans="3:6" x14ac:dyDescent="0.3">
      <c r="C238" s="11"/>
      <c r="D238" s="11"/>
      <c r="E238" s="11"/>
      <c r="F238" s="11"/>
    </row>
    <row r="239" spans="3:6" x14ac:dyDescent="0.3">
      <c r="C239" s="11"/>
      <c r="D239" s="11"/>
      <c r="E239" s="11"/>
      <c r="F239" s="11"/>
    </row>
    <row r="240" spans="3:6" x14ac:dyDescent="0.3">
      <c r="C240" s="11"/>
      <c r="D240" s="11"/>
      <c r="E240" s="11"/>
      <c r="F240" s="11"/>
    </row>
    <row r="241" spans="3:6" x14ac:dyDescent="0.3">
      <c r="C241" s="11"/>
      <c r="D241" s="11"/>
      <c r="E241" s="11"/>
      <c r="F241" s="11"/>
    </row>
    <row r="242" spans="3:6" x14ac:dyDescent="0.3">
      <c r="C242" s="11"/>
      <c r="D242" s="11"/>
      <c r="E242" s="11"/>
      <c r="F242" s="11"/>
    </row>
    <row r="243" spans="3:6" x14ac:dyDescent="0.3">
      <c r="C243" s="11"/>
      <c r="D243" s="11"/>
      <c r="E243" s="11"/>
      <c r="F243" s="11"/>
    </row>
    <row r="244" spans="3:6" x14ac:dyDescent="0.3">
      <c r="C244" s="11"/>
      <c r="D244" s="11"/>
      <c r="E244" s="11"/>
      <c r="F244" s="11"/>
    </row>
    <row r="245" spans="3:6" x14ac:dyDescent="0.3">
      <c r="C245" s="11"/>
      <c r="D245" s="11"/>
      <c r="E245" s="11"/>
      <c r="F245" s="11"/>
    </row>
    <row r="246" spans="3:6" x14ac:dyDescent="0.3">
      <c r="C246" s="11"/>
      <c r="D246" s="11"/>
      <c r="E246" s="11"/>
      <c r="F246" s="11"/>
    </row>
    <row r="247" spans="3:6" x14ac:dyDescent="0.3">
      <c r="C247" s="11"/>
      <c r="D247" s="11"/>
      <c r="E247" s="11"/>
      <c r="F247" s="11"/>
    </row>
    <row r="248" spans="3:6" x14ac:dyDescent="0.3">
      <c r="C248" s="11"/>
      <c r="D248" s="11"/>
      <c r="E248" s="11"/>
      <c r="F248" s="11"/>
    </row>
    <row r="249" spans="3:6" x14ac:dyDescent="0.3">
      <c r="C249" s="11"/>
      <c r="D249" s="11"/>
      <c r="E249" s="11"/>
      <c r="F249" s="11"/>
    </row>
    <row r="250" spans="3:6" x14ac:dyDescent="0.3">
      <c r="C250" s="11"/>
      <c r="D250" s="11"/>
      <c r="E250" s="11"/>
      <c r="F250" s="11"/>
    </row>
    <row r="251" spans="3:6" x14ac:dyDescent="0.3">
      <c r="C251" s="11"/>
      <c r="D251" s="11"/>
      <c r="E251" s="11"/>
      <c r="F251" s="11"/>
    </row>
    <row r="252" spans="3:6" x14ac:dyDescent="0.3">
      <c r="C252" s="11"/>
      <c r="D252" s="11"/>
      <c r="E252" s="11"/>
      <c r="F252" s="11"/>
    </row>
    <row r="253" spans="3:6" x14ac:dyDescent="0.3">
      <c r="C253" s="11"/>
      <c r="D253" s="11"/>
      <c r="E253" s="11"/>
      <c r="F253" s="11"/>
    </row>
    <row r="254" spans="3:6" x14ac:dyDescent="0.3">
      <c r="C254" s="11"/>
      <c r="D254" s="11"/>
      <c r="E254" s="11"/>
      <c r="F254" s="11"/>
    </row>
    <row r="255" spans="3:6" x14ac:dyDescent="0.3">
      <c r="C255" s="11"/>
      <c r="D255" s="11"/>
      <c r="E255" s="11"/>
      <c r="F255" s="11"/>
    </row>
    <row r="256" spans="3:6" x14ac:dyDescent="0.3">
      <c r="C256" s="11"/>
      <c r="D256" s="11"/>
      <c r="E256" s="11"/>
      <c r="F256" s="11"/>
    </row>
    <row r="257" spans="3:6" x14ac:dyDescent="0.3">
      <c r="C257" s="11"/>
      <c r="D257" s="11"/>
      <c r="E257" s="11"/>
      <c r="F257" s="11"/>
    </row>
    <row r="258" spans="3:6" x14ac:dyDescent="0.3">
      <c r="C258" s="11"/>
      <c r="D258" s="11"/>
      <c r="E258" s="11"/>
      <c r="F258" s="11"/>
    </row>
    <row r="259" spans="3:6" x14ac:dyDescent="0.3">
      <c r="C259" s="11"/>
      <c r="D259" s="11"/>
      <c r="E259" s="11"/>
      <c r="F259" s="11"/>
    </row>
    <row r="260" spans="3:6" x14ac:dyDescent="0.3">
      <c r="C260" s="11"/>
      <c r="D260" s="11"/>
      <c r="E260" s="11"/>
      <c r="F260" s="11"/>
    </row>
    <row r="261" spans="3:6" x14ac:dyDescent="0.3">
      <c r="C261" s="11"/>
      <c r="D261" s="11"/>
      <c r="E261" s="11"/>
      <c r="F261" s="11"/>
    </row>
    <row r="262" spans="3:6" x14ac:dyDescent="0.3">
      <c r="C262" s="11"/>
      <c r="D262" s="11"/>
      <c r="E262" s="11"/>
      <c r="F262" s="11"/>
    </row>
    <row r="263" spans="3:6" x14ac:dyDescent="0.3">
      <c r="C263" s="11"/>
      <c r="D263" s="11"/>
      <c r="E263" s="11"/>
      <c r="F263" s="11"/>
    </row>
    <row r="264" spans="3:6" x14ac:dyDescent="0.3">
      <c r="C264" s="11"/>
      <c r="D264" s="11"/>
      <c r="E264" s="11"/>
      <c r="F264" s="11"/>
    </row>
    <row r="265" spans="3:6" x14ac:dyDescent="0.3">
      <c r="C265" s="11"/>
      <c r="D265" s="11"/>
      <c r="E265" s="11"/>
      <c r="F265" s="11"/>
    </row>
    <row r="266" spans="3:6" x14ac:dyDescent="0.3">
      <c r="C266" s="11"/>
      <c r="D266" s="11"/>
      <c r="E266" s="11"/>
      <c r="F266" s="11"/>
    </row>
    <row r="267" spans="3:6" x14ac:dyDescent="0.3">
      <c r="C267" s="11"/>
      <c r="D267" s="11"/>
      <c r="E267" s="11"/>
      <c r="F267" s="11"/>
    </row>
    <row r="268" spans="3:6" x14ac:dyDescent="0.3">
      <c r="C268" s="11"/>
      <c r="D268" s="11"/>
      <c r="E268" s="11"/>
      <c r="F268" s="11"/>
    </row>
    <row r="269" spans="3:6" x14ac:dyDescent="0.3">
      <c r="C269" s="11"/>
      <c r="D269" s="11"/>
      <c r="E269" s="11"/>
      <c r="F269" s="11"/>
    </row>
    <row r="270" spans="3:6" x14ac:dyDescent="0.3">
      <c r="C270" s="11"/>
      <c r="D270" s="11"/>
      <c r="E270" s="11"/>
      <c r="F270" s="11"/>
    </row>
    <row r="271" spans="3:6" x14ac:dyDescent="0.3">
      <c r="C271" s="11"/>
      <c r="D271" s="11"/>
      <c r="E271" s="11"/>
      <c r="F271" s="11"/>
    </row>
    <row r="272" spans="3:6" x14ac:dyDescent="0.3">
      <c r="C272" s="11"/>
      <c r="D272" s="11"/>
      <c r="E272" s="11"/>
      <c r="F272" s="11"/>
    </row>
    <row r="273" spans="3:6" x14ac:dyDescent="0.3">
      <c r="C273" s="11"/>
      <c r="D273" s="11"/>
      <c r="E273" s="11"/>
      <c r="F273" s="11"/>
    </row>
    <row r="274" spans="3:6" x14ac:dyDescent="0.3">
      <c r="C274" s="11"/>
      <c r="D274" s="11"/>
      <c r="E274" s="11"/>
      <c r="F274" s="11"/>
    </row>
    <row r="275" spans="3:6" x14ac:dyDescent="0.3">
      <c r="C275" s="11"/>
      <c r="D275" s="11"/>
      <c r="E275" s="11"/>
      <c r="F275" s="11"/>
    </row>
    <row r="276" spans="3:6" x14ac:dyDescent="0.3">
      <c r="C276" s="11"/>
      <c r="D276" s="11"/>
      <c r="E276" s="11"/>
      <c r="F276" s="11"/>
    </row>
    <row r="277" spans="3:6" x14ac:dyDescent="0.3">
      <c r="C277" s="11"/>
      <c r="D277" s="11"/>
      <c r="E277" s="11"/>
      <c r="F277" s="11"/>
    </row>
    <row r="278" spans="3:6" x14ac:dyDescent="0.3">
      <c r="C278" s="11"/>
      <c r="D278" s="11"/>
      <c r="E278" s="11"/>
      <c r="F278" s="11"/>
    </row>
    <row r="279" spans="3:6" x14ac:dyDescent="0.3">
      <c r="C279" s="11"/>
      <c r="D279" s="11"/>
      <c r="E279" s="11"/>
      <c r="F279" s="11"/>
    </row>
    <row r="280" spans="3:6" x14ac:dyDescent="0.3">
      <c r="C280" s="11"/>
      <c r="D280" s="11"/>
      <c r="E280" s="11"/>
      <c r="F280" s="11"/>
    </row>
    <row r="281" spans="3:6" x14ac:dyDescent="0.3">
      <c r="C281" s="11"/>
      <c r="D281" s="11"/>
      <c r="E281" s="11"/>
      <c r="F281" s="11"/>
    </row>
    <row r="282" spans="3:6" x14ac:dyDescent="0.3">
      <c r="C282" s="11"/>
      <c r="D282" s="11"/>
      <c r="E282" s="11"/>
      <c r="F282" s="11"/>
    </row>
    <row r="283" spans="3:6" x14ac:dyDescent="0.3">
      <c r="C283" s="11"/>
      <c r="D283" s="11"/>
      <c r="E283" s="11"/>
      <c r="F283" s="11"/>
    </row>
    <row r="284" spans="3:6" x14ac:dyDescent="0.3">
      <c r="C284" s="11"/>
      <c r="D284" s="11"/>
      <c r="E284" s="11"/>
      <c r="F284" s="11"/>
    </row>
    <row r="285" spans="3:6" x14ac:dyDescent="0.3">
      <c r="C285" s="11"/>
      <c r="D285" s="11"/>
      <c r="E285" s="11"/>
      <c r="F285" s="11"/>
    </row>
    <row r="286" spans="3:6" x14ac:dyDescent="0.3">
      <c r="C286" s="11"/>
      <c r="D286" s="11"/>
      <c r="E286" s="11"/>
      <c r="F286" s="11"/>
    </row>
    <row r="287" spans="3:6" x14ac:dyDescent="0.3">
      <c r="C287" s="11"/>
      <c r="D287" s="11"/>
      <c r="E287" s="11"/>
      <c r="F287" s="11"/>
    </row>
    <row r="288" spans="3:6" x14ac:dyDescent="0.3">
      <c r="C288" s="11"/>
      <c r="D288" s="11"/>
      <c r="E288" s="11"/>
      <c r="F288" s="11"/>
    </row>
    <row r="289" spans="3:6" x14ac:dyDescent="0.3">
      <c r="C289" s="11"/>
      <c r="D289" s="11"/>
      <c r="E289" s="11"/>
      <c r="F289" s="11"/>
    </row>
    <row r="290" spans="3:6" x14ac:dyDescent="0.3">
      <c r="C290" s="11"/>
      <c r="D290" s="11"/>
      <c r="E290" s="11"/>
      <c r="F290" s="11"/>
    </row>
    <row r="291" spans="3:6" x14ac:dyDescent="0.3">
      <c r="C291" s="11"/>
      <c r="D291" s="11"/>
      <c r="E291" s="11"/>
      <c r="F291" s="11"/>
    </row>
    <row r="292" spans="3:6" x14ac:dyDescent="0.3">
      <c r="C292" s="11"/>
      <c r="D292" s="11"/>
      <c r="E292" s="11"/>
      <c r="F292" s="11"/>
    </row>
    <row r="293" spans="3:6" x14ac:dyDescent="0.3">
      <c r="C293" s="11"/>
      <c r="D293" s="11"/>
      <c r="E293" s="11"/>
      <c r="F293" s="11"/>
    </row>
    <row r="294" spans="3:6" x14ac:dyDescent="0.3">
      <c r="C294" s="11"/>
      <c r="D294" s="11"/>
      <c r="E294" s="11"/>
      <c r="F294" s="11"/>
    </row>
    <row r="295" spans="3:6" x14ac:dyDescent="0.3">
      <c r="C295" s="11"/>
      <c r="D295" s="11"/>
      <c r="E295" s="11"/>
      <c r="F295" s="11"/>
    </row>
    <row r="296" spans="3:6" x14ac:dyDescent="0.3">
      <c r="C296" s="11"/>
      <c r="D296" s="11"/>
      <c r="E296" s="11"/>
      <c r="F296" s="11"/>
    </row>
    <row r="297" spans="3:6" x14ac:dyDescent="0.3">
      <c r="C297" s="11"/>
      <c r="D297" s="11"/>
      <c r="E297" s="11"/>
      <c r="F297" s="11"/>
    </row>
    <row r="298" spans="3:6" x14ac:dyDescent="0.3">
      <c r="C298" s="11"/>
      <c r="D298" s="11"/>
      <c r="E298" s="11"/>
      <c r="F298" s="11"/>
    </row>
    <row r="299" spans="3:6" x14ac:dyDescent="0.3">
      <c r="C299" s="11"/>
      <c r="D299" s="11"/>
      <c r="E299" s="11"/>
      <c r="F299" s="11"/>
    </row>
    <row r="300" spans="3:6" x14ac:dyDescent="0.3">
      <c r="C300" s="11"/>
      <c r="D300" s="11"/>
      <c r="E300" s="11"/>
      <c r="F300" s="11"/>
    </row>
    <row r="301" spans="3:6" x14ac:dyDescent="0.3">
      <c r="C301" s="11"/>
      <c r="D301" s="11"/>
      <c r="E301" s="11"/>
      <c r="F301" s="11"/>
    </row>
    <row r="302" spans="3:6" x14ac:dyDescent="0.3">
      <c r="C302" s="11"/>
      <c r="D302" s="11"/>
      <c r="E302" s="11"/>
      <c r="F302" s="11"/>
    </row>
    <row r="303" spans="3:6" x14ac:dyDescent="0.3">
      <c r="C303" s="11"/>
      <c r="D303" s="11"/>
      <c r="E303" s="11"/>
      <c r="F303" s="11"/>
    </row>
    <row r="304" spans="3:6" x14ac:dyDescent="0.3">
      <c r="C304" s="11"/>
      <c r="D304" s="11"/>
      <c r="E304" s="11"/>
      <c r="F304" s="11"/>
    </row>
    <row r="305" spans="3:6" x14ac:dyDescent="0.3">
      <c r="C305" s="11"/>
      <c r="D305" s="11"/>
      <c r="E305" s="11"/>
      <c r="F305" s="11"/>
    </row>
    <row r="306" spans="3:6" x14ac:dyDescent="0.3">
      <c r="C306" s="11"/>
      <c r="D306" s="11"/>
      <c r="E306" s="11"/>
      <c r="F306" s="11"/>
    </row>
    <row r="307" spans="3:6" x14ac:dyDescent="0.3">
      <c r="C307" s="11"/>
      <c r="D307" s="11"/>
      <c r="E307" s="11"/>
      <c r="F307" s="11"/>
    </row>
    <row r="308" spans="3:6" x14ac:dyDescent="0.3">
      <c r="C308" s="11"/>
      <c r="D308" s="11"/>
      <c r="E308" s="11"/>
      <c r="F308" s="11"/>
    </row>
    <row r="309" spans="3:6" x14ac:dyDescent="0.3">
      <c r="C309" s="11"/>
      <c r="D309" s="11"/>
      <c r="E309" s="11"/>
      <c r="F309" s="11"/>
    </row>
    <row r="310" spans="3:6" x14ac:dyDescent="0.3">
      <c r="C310" s="11"/>
      <c r="D310" s="11"/>
      <c r="E310" s="11"/>
      <c r="F310" s="11"/>
    </row>
    <row r="311" spans="3:6" x14ac:dyDescent="0.3">
      <c r="C311" s="11"/>
      <c r="D311" s="11"/>
      <c r="E311" s="11"/>
      <c r="F311" s="11"/>
    </row>
    <row r="312" spans="3:6" x14ac:dyDescent="0.3">
      <c r="C312" s="11"/>
      <c r="D312" s="11"/>
      <c r="E312" s="11"/>
      <c r="F312" s="11"/>
    </row>
    <row r="313" spans="3:6" x14ac:dyDescent="0.3">
      <c r="C313" s="11"/>
      <c r="D313" s="11"/>
      <c r="E313" s="11"/>
      <c r="F313" s="11"/>
    </row>
    <row r="314" spans="3:6" x14ac:dyDescent="0.3">
      <c r="C314" s="11"/>
      <c r="D314" s="11"/>
      <c r="E314" s="11"/>
      <c r="F314" s="11"/>
    </row>
    <row r="315" spans="3:6" x14ac:dyDescent="0.3">
      <c r="C315" s="11"/>
      <c r="D315" s="11"/>
      <c r="E315" s="11"/>
      <c r="F315" s="11"/>
    </row>
  </sheetData>
  <mergeCells count="3">
    <mergeCell ref="C1:F1"/>
    <mergeCell ref="C2:F2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&amp;L&amp;"Trebuchet MS,Bold"X844/76/01&amp;C&amp;"Trebuchet MS,Bold"Question 9(a)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E2D3-46C4-4ECF-B30F-9BE4DFBAB520}">
  <sheetPr>
    <pageSetUpPr fitToPage="1"/>
  </sheetPr>
  <dimension ref="B1:I313"/>
  <sheetViews>
    <sheetView zoomScaleNormal="100" workbookViewId="0">
      <selection activeCell="R49" sqref="R49"/>
    </sheetView>
  </sheetViews>
  <sheetFormatPr defaultRowHeight="16.5" x14ac:dyDescent="0.3"/>
  <cols>
    <col min="1" max="1" width="3.7109375" style="6" customWidth="1"/>
    <col min="2" max="2" width="30.5703125" style="6" customWidth="1"/>
    <col min="3" max="5" width="13.5703125" style="6" customWidth="1"/>
    <col min="6" max="6" width="14.5703125" style="6" customWidth="1"/>
    <col min="7" max="7" width="3.7109375" style="6" customWidth="1"/>
    <col min="8" max="8" width="11.140625" style="6" customWidth="1"/>
    <col min="9" max="9" width="9.85546875" style="6" customWidth="1"/>
    <col min="10" max="16384" width="9.140625" style="6"/>
  </cols>
  <sheetData>
    <row r="1" spans="2:9" ht="17.25" thickBot="1" x14ac:dyDescent="0.35">
      <c r="B1" s="1" t="s">
        <v>0</v>
      </c>
      <c r="C1" s="21" t="s">
        <v>17</v>
      </c>
      <c r="D1" s="22"/>
      <c r="E1" s="22"/>
      <c r="F1" s="23"/>
    </row>
    <row r="2" spans="2:9" ht="17.25" thickBot="1" x14ac:dyDescent="0.35">
      <c r="B2" s="1" t="s">
        <v>1</v>
      </c>
      <c r="C2" s="18"/>
      <c r="D2" s="19"/>
      <c r="E2" s="19"/>
      <c r="F2" s="20"/>
    </row>
    <row r="3" spans="2:9" ht="17.25" thickBot="1" x14ac:dyDescent="0.35">
      <c r="B3" s="1" t="s">
        <v>2</v>
      </c>
      <c r="C3" s="21" t="s">
        <v>18</v>
      </c>
      <c r="D3" s="22"/>
      <c r="E3" s="22"/>
      <c r="F3" s="23"/>
    </row>
    <row r="5" spans="2:9" x14ac:dyDescent="0.3">
      <c r="B5" s="1" t="s">
        <v>16</v>
      </c>
      <c r="C5" s="1"/>
      <c r="D5" s="2"/>
      <c r="E5" s="2"/>
      <c r="F5" s="2"/>
    </row>
    <row r="7" spans="2:9" x14ac:dyDescent="0.3">
      <c r="B7" s="4" t="s">
        <v>4</v>
      </c>
      <c r="C7" s="3">
        <v>25000</v>
      </c>
    </row>
    <row r="8" spans="2:9" ht="17.25" thickBot="1" x14ac:dyDescent="0.35">
      <c r="B8" s="4" t="s">
        <v>5</v>
      </c>
      <c r="C8" s="5">
        <v>3.5000000000000003E-2</v>
      </c>
      <c r="D8" s="6" t="s">
        <v>6</v>
      </c>
    </row>
    <row r="9" spans="2:9" ht="17.25" thickBot="1" x14ac:dyDescent="0.35">
      <c r="B9" s="4" t="s">
        <v>7</v>
      </c>
      <c r="C9" s="24">
        <f>(1+C8)^(1/12)-1</f>
        <v>2.8708987190766422E-3</v>
      </c>
      <c r="I9" s="11"/>
    </row>
    <row r="10" spans="2:9" ht="17.25" thickBot="1" x14ac:dyDescent="0.35">
      <c r="B10" s="4" t="s">
        <v>9</v>
      </c>
      <c r="C10" s="3">
        <v>550</v>
      </c>
      <c r="I10" s="11"/>
    </row>
    <row r="11" spans="2:9" ht="17.25" thickBot="1" x14ac:dyDescent="0.35">
      <c r="B11" s="4" t="s">
        <v>10</v>
      </c>
      <c r="C11" s="32">
        <f>C63</f>
        <v>427.19</v>
      </c>
    </row>
    <row r="12" spans="2:9" ht="17.25" thickBot="1" x14ac:dyDescent="0.35"/>
    <row r="13" spans="2:9" ht="66.75" thickBot="1" x14ac:dyDescent="0.35">
      <c r="B13" s="14" t="s">
        <v>11</v>
      </c>
      <c r="C13" s="7" t="s">
        <v>12</v>
      </c>
      <c r="D13" s="7" t="s">
        <v>13</v>
      </c>
      <c r="E13" s="7" t="s">
        <v>14</v>
      </c>
      <c r="F13" s="8" t="s">
        <v>15</v>
      </c>
    </row>
    <row r="14" spans="2:9" x14ac:dyDescent="0.3">
      <c r="B14" s="9">
        <v>0</v>
      </c>
      <c r="C14" s="12"/>
      <c r="D14" s="12"/>
      <c r="E14" s="12"/>
      <c r="F14" s="15">
        <v>25000</v>
      </c>
    </row>
    <row r="15" spans="2:9" x14ac:dyDescent="0.3">
      <c r="B15" s="10">
        <v>1</v>
      </c>
      <c r="C15" s="16">
        <f>$C$10</f>
        <v>550</v>
      </c>
      <c r="D15" s="16">
        <f>ROUND($C$9*F14, 2)</f>
        <v>71.77</v>
      </c>
      <c r="E15" s="16">
        <f>C15-D15</f>
        <v>478.23</v>
      </c>
      <c r="F15" s="17">
        <f>F14-E15</f>
        <v>24521.77</v>
      </c>
    </row>
    <row r="16" spans="2:9" x14ac:dyDescent="0.3">
      <c r="B16" s="10">
        <v>2</v>
      </c>
      <c r="C16" s="16">
        <f t="shared" ref="C16:C63" si="0">$C$10</f>
        <v>550</v>
      </c>
      <c r="D16" s="16">
        <f t="shared" ref="D16:D43" si="1">ROUND($C$9*F15, 2)</f>
        <v>70.400000000000006</v>
      </c>
      <c r="E16" s="16">
        <f t="shared" ref="E16:E43" si="2">C16-D16</f>
        <v>479.6</v>
      </c>
      <c r="F16" s="17">
        <f t="shared" ref="F16:F43" si="3">F15-E16</f>
        <v>24042.170000000002</v>
      </c>
    </row>
    <row r="17" spans="2:6" x14ac:dyDescent="0.3">
      <c r="B17" s="10">
        <v>3</v>
      </c>
      <c r="C17" s="16">
        <f t="shared" si="0"/>
        <v>550</v>
      </c>
      <c r="D17" s="16">
        <f t="shared" si="1"/>
        <v>69.02</v>
      </c>
      <c r="E17" s="16">
        <f t="shared" si="2"/>
        <v>480.98</v>
      </c>
      <c r="F17" s="17">
        <f t="shared" si="3"/>
        <v>23561.190000000002</v>
      </c>
    </row>
    <row r="18" spans="2:6" x14ac:dyDescent="0.3">
      <c r="B18" s="10">
        <v>4</v>
      </c>
      <c r="C18" s="16">
        <f t="shared" si="0"/>
        <v>550</v>
      </c>
      <c r="D18" s="16">
        <f t="shared" si="1"/>
        <v>67.64</v>
      </c>
      <c r="E18" s="16">
        <f t="shared" si="2"/>
        <v>482.36</v>
      </c>
      <c r="F18" s="17">
        <f t="shared" si="3"/>
        <v>23078.83</v>
      </c>
    </row>
    <row r="19" spans="2:6" x14ac:dyDescent="0.3">
      <c r="B19" s="10">
        <v>5</v>
      </c>
      <c r="C19" s="16">
        <f t="shared" si="0"/>
        <v>550</v>
      </c>
      <c r="D19" s="16">
        <f t="shared" si="1"/>
        <v>66.260000000000005</v>
      </c>
      <c r="E19" s="16">
        <f t="shared" si="2"/>
        <v>483.74</v>
      </c>
      <c r="F19" s="17">
        <f t="shared" si="3"/>
        <v>22595.09</v>
      </c>
    </row>
    <row r="20" spans="2:6" x14ac:dyDescent="0.3">
      <c r="B20" s="10">
        <v>6</v>
      </c>
      <c r="C20" s="16">
        <f t="shared" si="0"/>
        <v>550</v>
      </c>
      <c r="D20" s="16">
        <f t="shared" si="1"/>
        <v>64.87</v>
      </c>
      <c r="E20" s="16">
        <f t="shared" si="2"/>
        <v>485.13</v>
      </c>
      <c r="F20" s="17">
        <f t="shared" si="3"/>
        <v>22109.96</v>
      </c>
    </row>
    <row r="21" spans="2:6" x14ac:dyDescent="0.3">
      <c r="B21" s="10">
        <v>7</v>
      </c>
      <c r="C21" s="16">
        <f t="shared" si="0"/>
        <v>550</v>
      </c>
      <c r="D21" s="16">
        <f t="shared" si="1"/>
        <v>63.48</v>
      </c>
      <c r="E21" s="16">
        <f t="shared" si="2"/>
        <v>486.52</v>
      </c>
      <c r="F21" s="17">
        <f t="shared" si="3"/>
        <v>21623.439999999999</v>
      </c>
    </row>
    <row r="22" spans="2:6" x14ac:dyDescent="0.3">
      <c r="B22" s="10">
        <v>8</v>
      </c>
      <c r="C22" s="16">
        <f t="shared" si="0"/>
        <v>550</v>
      </c>
      <c r="D22" s="16">
        <f t="shared" si="1"/>
        <v>62.08</v>
      </c>
      <c r="E22" s="16">
        <f t="shared" si="2"/>
        <v>487.92</v>
      </c>
      <c r="F22" s="17">
        <f t="shared" si="3"/>
        <v>21135.52</v>
      </c>
    </row>
    <row r="23" spans="2:6" x14ac:dyDescent="0.3">
      <c r="B23" s="10">
        <v>9</v>
      </c>
      <c r="C23" s="16">
        <f t="shared" si="0"/>
        <v>550</v>
      </c>
      <c r="D23" s="16">
        <f t="shared" si="1"/>
        <v>60.68</v>
      </c>
      <c r="E23" s="16">
        <f t="shared" si="2"/>
        <v>489.32</v>
      </c>
      <c r="F23" s="17">
        <f t="shared" si="3"/>
        <v>20646.2</v>
      </c>
    </row>
    <row r="24" spans="2:6" x14ac:dyDescent="0.3">
      <c r="B24" s="10">
        <v>10</v>
      </c>
      <c r="C24" s="16">
        <f t="shared" si="0"/>
        <v>550</v>
      </c>
      <c r="D24" s="16">
        <f t="shared" si="1"/>
        <v>59.27</v>
      </c>
      <c r="E24" s="16">
        <f t="shared" si="2"/>
        <v>490.73</v>
      </c>
      <c r="F24" s="17">
        <f t="shared" si="3"/>
        <v>20155.47</v>
      </c>
    </row>
    <row r="25" spans="2:6" x14ac:dyDescent="0.3">
      <c r="B25" s="10">
        <v>11</v>
      </c>
      <c r="C25" s="16">
        <f t="shared" si="0"/>
        <v>550</v>
      </c>
      <c r="D25" s="16">
        <f t="shared" si="1"/>
        <v>57.86</v>
      </c>
      <c r="E25" s="16">
        <f t="shared" si="2"/>
        <v>492.14</v>
      </c>
      <c r="F25" s="17">
        <f t="shared" si="3"/>
        <v>19663.330000000002</v>
      </c>
    </row>
    <row r="26" spans="2:6" x14ac:dyDescent="0.3">
      <c r="B26" s="10">
        <v>12</v>
      </c>
      <c r="C26" s="16">
        <f t="shared" si="0"/>
        <v>550</v>
      </c>
      <c r="D26" s="16">
        <f t="shared" si="1"/>
        <v>56.45</v>
      </c>
      <c r="E26" s="16">
        <f t="shared" si="2"/>
        <v>493.55</v>
      </c>
      <c r="F26" s="17">
        <f t="shared" si="3"/>
        <v>19169.780000000002</v>
      </c>
    </row>
    <row r="27" spans="2:6" x14ac:dyDescent="0.3">
      <c r="B27" s="10">
        <v>13</v>
      </c>
      <c r="C27" s="16">
        <f t="shared" si="0"/>
        <v>550</v>
      </c>
      <c r="D27" s="16">
        <f t="shared" si="1"/>
        <v>55.03</v>
      </c>
      <c r="E27" s="16">
        <f t="shared" si="2"/>
        <v>494.97</v>
      </c>
      <c r="F27" s="17">
        <f t="shared" si="3"/>
        <v>18674.810000000001</v>
      </c>
    </row>
    <row r="28" spans="2:6" x14ac:dyDescent="0.3">
      <c r="B28" s="10">
        <v>14</v>
      </c>
      <c r="C28" s="16">
        <f t="shared" si="0"/>
        <v>550</v>
      </c>
      <c r="D28" s="16">
        <f t="shared" si="1"/>
        <v>53.61</v>
      </c>
      <c r="E28" s="16">
        <f t="shared" si="2"/>
        <v>496.39</v>
      </c>
      <c r="F28" s="17">
        <f t="shared" si="3"/>
        <v>18178.420000000002</v>
      </c>
    </row>
    <row r="29" spans="2:6" x14ac:dyDescent="0.3">
      <c r="B29" s="10">
        <v>15</v>
      </c>
      <c r="C29" s="16">
        <f t="shared" si="0"/>
        <v>550</v>
      </c>
      <c r="D29" s="16">
        <f t="shared" si="1"/>
        <v>52.19</v>
      </c>
      <c r="E29" s="16">
        <f t="shared" si="2"/>
        <v>497.81</v>
      </c>
      <c r="F29" s="17">
        <f t="shared" si="3"/>
        <v>17680.61</v>
      </c>
    </row>
    <row r="30" spans="2:6" x14ac:dyDescent="0.3">
      <c r="B30" s="10">
        <v>16</v>
      </c>
      <c r="C30" s="16">
        <f t="shared" si="0"/>
        <v>550</v>
      </c>
      <c r="D30" s="16">
        <f t="shared" si="1"/>
        <v>50.76</v>
      </c>
      <c r="E30" s="16">
        <f t="shared" si="2"/>
        <v>499.24</v>
      </c>
      <c r="F30" s="17">
        <f t="shared" si="3"/>
        <v>17181.37</v>
      </c>
    </row>
    <row r="31" spans="2:6" x14ac:dyDescent="0.3">
      <c r="B31" s="10">
        <v>17</v>
      </c>
      <c r="C31" s="16">
        <f t="shared" si="0"/>
        <v>550</v>
      </c>
      <c r="D31" s="16">
        <f t="shared" si="1"/>
        <v>49.33</v>
      </c>
      <c r="E31" s="16">
        <f t="shared" si="2"/>
        <v>500.67</v>
      </c>
      <c r="F31" s="17">
        <f t="shared" si="3"/>
        <v>16680.7</v>
      </c>
    </row>
    <row r="32" spans="2:6" x14ac:dyDescent="0.3">
      <c r="B32" s="10">
        <v>18</v>
      </c>
      <c r="C32" s="16">
        <f t="shared" si="0"/>
        <v>550</v>
      </c>
      <c r="D32" s="16">
        <f t="shared" si="1"/>
        <v>47.89</v>
      </c>
      <c r="E32" s="16">
        <f t="shared" si="2"/>
        <v>502.11</v>
      </c>
      <c r="F32" s="17">
        <f t="shared" si="3"/>
        <v>16178.59</v>
      </c>
    </row>
    <row r="33" spans="2:6" x14ac:dyDescent="0.3">
      <c r="B33" s="10">
        <v>19</v>
      </c>
      <c r="C33" s="16">
        <f t="shared" si="0"/>
        <v>550</v>
      </c>
      <c r="D33" s="16">
        <f t="shared" si="1"/>
        <v>46.45</v>
      </c>
      <c r="E33" s="16">
        <f t="shared" si="2"/>
        <v>503.55</v>
      </c>
      <c r="F33" s="17">
        <f t="shared" si="3"/>
        <v>15675.04</v>
      </c>
    </row>
    <row r="34" spans="2:6" x14ac:dyDescent="0.3">
      <c r="B34" s="10">
        <v>20</v>
      </c>
      <c r="C34" s="16">
        <f t="shared" si="0"/>
        <v>550</v>
      </c>
      <c r="D34" s="16">
        <f t="shared" si="1"/>
        <v>45</v>
      </c>
      <c r="E34" s="16">
        <f t="shared" si="2"/>
        <v>505</v>
      </c>
      <c r="F34" s="17">
        <f t="shared" si="3"/>
        <v>15170.04</v>
      </c>
    </row>
    <row r="35" spans="2:6" x14ac:dyDescent="0.3">
      <c r="B35" s="10">
        <v>21</v>
      </c>
      <c r="C35" s="16">
        <f t="shared" si="0"/>
        <v>550</v>
      </c>
      <c r="D35" s="16">
        <f t="shared" si="1"/>
        <v>43.55</v>
      </c>
      <c r="E35" s="16">
        <f t="shared" si="2"/>
        <v>506.45</v>
      </c>
      <c r="F35" s="17">
        <f t="shared" si="3"/>
        <v>14663.59</v>
      </c>
    </row>
    <row r="36" spans="2:6" x14ac:dyDescent="0.3">
      <c r="B36" s="10">
        <v>22</v>
      </c>
      <c r="C36" s="16">
        <f t="shared" si="0"/>
        <v>550</v>
      </c>
      <c r="D36" s="16">
        <f t="shared" si="1"/>
        <v>42.1</v>
      </c>
      <c r="E36" s="16">
        <f t="shared" si="2"/>
        <v>507.9</v>
      </c>
      <c r="F36" s="17">
        <f t="shared" si="3"/>
        <v>14155.69</v>
      </c>
    </row>
    <row r="37" spans="2:6" x14ac:dyDescent="0.3">
      <c r="B37" s="10">
        <v>23</v>
      </c>
      <c r="C37" s="16">
        <f t="shared" si="0"/>
        <v>550</v>
      </c>
      <c r="D37" s="16">
        <f t="shared" si="1"/>
        <v>40.64</v>
      </c>
      <c r="E37" s="16">
        <f t="shared" si="2"/>
        <v>509.36</v>
      </c>
      <c r="F37" s="17">
        <f t="shared" si="3"/>
        <v>13646.33</v>
      </c>
    </row>
    <row r="38" spans="2:6" x14ac:dyDescent="0.3">
      <c r="B38" s="10">
        <v>24</v>
      </c>
      <c r="C38" s="16">
        <f t="shared" si="0"/>
        <v>550</v>
      </c>
      <c r="D38" s="16">
        <f t="shared" si="1"/>
        <v>39.18</v>
      </c>
      <c r="E38" s="16">
        <f t="shared" si="2"/>
        <v>510.82</v>
      </c>
      <c r="F38" s="17">
        <f t="shared" si="3"/>
        <v>13135.51</v>
      </c>
    </row>
    <row r="39" spans="2:6" x14ac:dyDescent="0.3">
      <c r="B39" s="10">
        <v>25</v>
      </c>
      <c r="C39" s="16">
        <f t="shared" si="0"/>
        <v>550</v>
      </c>
      <c r="D39" s="16">
        <f t="shared" si="1"/>
        <v>37.71</v>
      </c>
      <c r="E39" s="16">
        <f t="shared" si="2"/>
        <v>512.29</v>
      </c>
      <c r="F39" s="17">
        <f t="shared" si="3"/>
        <v>12623.220000000001</v>
      </c>
    </row>
    <row r="40" spans="2:6" x14ac:dyDescent="0.3">
      <c r="B40" s="10">
        <v>26</v>
      </c>
      <c r="C40" s="16">
        <f t="shared" si="0"/>
        <v>550</v>
      </c>
      <c r="D40" s="16">
        <f t="shared" si="1"/>
        <v>36.24</v>
      </c>
      <c r="E40" s="16">
        <f t="shared" si="2"/>
        <v>513.76</v>
      </c>
      <c r="F40" s="17">
        <f t="shared" si="3"/>
        <v>12109.460000000001</v>
      </c>
    </row>
    <row r="41" spans="2:6" x14ac:dyDescent="0.3">
      <c r="B41" s="10">
        <v>27</v>
      </c>
      <c r="C41" s="16">
        <f t="shared" si="0"/>
        <v>550</v>
      </c>
      <c r="D41" s="16">
        <f t="shared" si="1"/>
        <v>34.770000000000003</v>
      </c>
      <c r="E41" s="16">
        <f t="shared" si="2"/>
        <v>515.23</v>
      </c>
      <c r="F41" s="17">
        <f t="shared" si="3"/>
        <v>11594.230000000001</v>
      </c>
    </row>
    <row r="42" spans="2:6" x14ac:dyDescent="0.3">
      <c r="B42" s="10">
        <v>28</v>
      </c>
      <c r="C42" s="16">
        <f t="shared" si="0"/>
        <v>550</v>
      </c>
      <c r="D42" s="16">
        <f t="shared" si="1"/>
        <v>33.29</v>
      </c>
      <c r="E42" s="16">
        <f t="shared" si="2"/>
        <v>516.71</v>
      </c>
      <c r="F42" s="17">
        <f t="shared" si="3"/>
        <v>11077.52</v>
      </c>
    </row>
    <row r="43" spans="2:6" x14ac:dyDescent="0.3">
      <c r="B43" s="10">
        <v>29</v>
      </c>
      <c r="C43" s="16">
        <f t="shared" si="0"/>
        <v>550</v>
      </c>
      <c r="D43" s="16">
        <f t="shared" si="1"/>
        <v>31.8</v>
      </c>
      <c r="E43" s="16">
        <f t="shared" si="2"/>
        <v>518.20000000000005</v>
      </c>
      <c r="F43" s="17">
        <f t="shared" si="3"/>
        <v>10559.32</v>
      </c>
    </row>
    <row r="44" spans="2:6" x14ac:dyDescent="0.3">
      <c r="B44" s="10">
        <v>30</v>
      </c>
      <c r="C44" s="16">
        <f>$C$10</f>
        <v>550</v>
      </c>
      <c r="D44" s="16">
        <f>ROUND($C$9*F43, 2)</f>
        <v>30.31</v>
      </c>
      <c r="E44" s="16">
        <f>C44-D44</f>
        <v>519.69000000000005</v>
      </c>
      <c r="F44" s="17">
        <f>F43-E44</f>
        <v>10039.629999999999</v>
      </c>
    </row>
    <row r="45" spans="2:6" x14ac:dyDescent="0.3">
      <c r="B45" s="10">
        <v>31</v>
      </c>
      <c r="C45" s="16">
        <f t="shared" si="0"/>
        <v>550</v>
      </c>
      <c r="D45" s="16">
        <f t="shared" ref="D45:D58" si="4">ROUND($C$9*F44, 2)</f>
        <v>28.82</v>
      </c>
      <c r="E45" s="16">
        <f t="shared" ref="E45:E58" si="5">C45-D45</f>
        <v>521.17999999999995</v>
      </c>
      <c r="F45" s="17">
        <f t="shared" ref="F45:F58" si="6">F44-E45</f>
        <v>9518.4499999999989</v>
      </c>
    </row>
    <row r="46" spans="2:6" x14ac:dyDescent="0.3">
      <c r="B46" s="10">
        <v>32</v>
      </c>
      <c r="C46" s="16">
        <f t="shared" si="0"/>
        <v>550</v>
      </c>
      <c r="D46" s="16">
        <f t="shared" si="4"/>
        <v>27.33</v>
      </c>
      <c r="E46" s="16">
        <f t="shared" si="5"/>
        <v>522.66999999999996</v>
      </c>
      <c r="F46" s="17">
        <f t="shared" si="6"/>
        <v>8995.7799999999988</v>
      </c>
    </row>
    <row r="47" spans="2:6" x14ac:dyDescent="0.3">
      <c r="B47" s="10">
        <v>33</v>
      </c>
      <c r="C47" s="16">
        <f t="shared" si="0"/>
        <v>550</v>
      </c>
      <c r="D47" s="16">
        <f t="shared" si="4"/>
        <v>25.83</v>
      </c>
      <c r="E47" s="16">
        <f t="shared" si="5"/>
        <v>524.16999999999996</v>
      </c>
      <c r="F47" s="17">
        <f t="shared" si="6"/>
        <v>8471.6099999999988</v>
      </c>
    </row>
    <row r="48" spans="2:6" x14ac:dyDescent="0.3">
      <c r="B48" s="10">
        <v>34</v>
      </c>
      <c r="C48" s="16">
        <f t="shared" si="0"/>
        <v>550</v>
      </c>
      <c r="D48" s="16">
        <f t="shared" si="4"/>
        <v>24.32</v>
      </c>
      <c r="E48" s="16">
        <f t="shared" si="5"/>
        <v>525.67999999999995</v>
      </c>
      <c r="F48" s="17">
        <f t="shared" si="6"/>
        <v>7945.9299999999985</v>
      </c>
    </row>
    <row r="49" spans="2:6" x14ac:dyDescent="0.3">
      <c r="B49" s="10">
        <v>35</v>
      </c>
      <c r="C49" s="16">
        <f t="shared" si="0"/>
        <v>550</v>
      </c>
      <c r="D49" s="16">
        <f t="shared" si="4"/>
        <v>22.81</v>
      </c>
      <c r="E49" s="16">
        <f t="shared" si="5"/>
        <v>527.19000000000005</v>
      </c>
      <c r="F49" s="17">
        <f t="shared" si="6"/>
        <v>7418.739999999998</v>
      </c>
    </row>
    <row r="50" spans="2:6" x14ac:dyDescent="0.3">
      <c r="B50" s="10">
        <v>36</v>
      </c>
      <c r="C50" s="16">
        <f t="shared" si="0"/>
        <v>550</v>
      </c>
      <c r="D50" s="16">
        <f t="shared" si="4"/>
        <v>21.3</v>
      </c>
      <c r="E50" s="16">
        <f t="shared" si="5"/>
        <v>528.70000000000005</v>
      </c>
      <c r="F50" s="17">
        <f t="shared" si="6"/>
        <v>6890.0399999999981</v>
      </c>
    </row>
    <row r="51" spans="2:6" x14ac:dyDescent="0.3">
      <c r="B51" s="10">
        <v>37</v>
      </c>
      <c r="C51" s="16">
        <f t="shared" si="0"/>
        <v>550</v>
      </c>
      <c r="D51" s="16">
        <f t="shared" si="4"/>
        <v>19.78</v>
      </c>
      <c r="E51" s="16">
        <f t="shared" si="5"/>
        <v>530.22</v>
      </c>
      <c r="F51" s="17">
        <f t="shared" si="6"/>
        <v>6359.8199999999979</v>
      </c>
    </row>
    <row r="52" spans="2:6" x14ac:dyDescent="0.3">
      <c r="B52" s="10">
        <v>38</v>
      </c>
      <c r="C52" s="16">
        <f t="shared" si="0"/>
        <v>550</v>
      </c>
      <c r="D52" s="16">
        <f t="shared" si="4"/>
        <v>18.260000000000002</v>
      </c>
      <c r="E52" s="16">
        <f t="shared" si="5"/>
        <v>531.74</v>
      </c>
      <c r="F52" s="17">
        <f t="shared" si="6"/>
        <v>5828.0799999999981</v>
      </c>
    </row>
    <row r="53" spans="2:6" x14ac:dyDescent="0.3">
      <c r="B53" s="10">
        <v>39</v>
      </c>
      <c r="C53" s="16">
        <f t="shared" si="0"/>
        <v>550</v>
      </c>
      <c r="D53" s="16">
        <f t="shared" si="4"/>
        <v>16.73</v>
      </c>
      <c r="E53" s="16">
        <f t="shared" si="5"/>
        <v>533.27</v>
      </c>
      <c r="F53" s="17">
        <f t="shared" si="6"/>
        <v>5294.8099999999977</v>
      </c>
    </row>
    <row r="54" spans="2:6" x14ac:dyDescent="0.3">
      <c r="B54" s="10">
        <v>40</v>
      </c>
      <c r="C54" s="16">
        <f t="shared" si="0"/>
        <v>550</v>
      </c>
      <c r="D54" s="16">
        <f t="shared" si="4"/>
        <v>15.2</v>
      </c>
      <c r="E54" s="16">
        <f t="shared" si="5"/>
        <v>534.79999999999995</v>
      </c>
      <c r="F54" s="17">
        <f t="shared" si="6"/>
        <v>4760.0099999999975</v>
      </c>
    </row>
    <row r="55" spans="2:6" x14ac:dyDescent="0.3">
      <c r="B55" s="10">
        <v>41</v>
      </c>
      <c r="C55" s="16">
        <f t="shared" si="0"/>
        <v>550</v>
      </c>
      <c r="D55" s="16">
        <f t="shared" si="4"/>
        <v>13.67</v>
      </c>
      <c r="E55" s="16">
        <f t="shared" si="5"/>
        <v>536.33000000000004</v>
      </c>
      <c r="F55" s="17">
        <f t="shared" si="6"/>
        <v>4223.6799999999976</v>
      </c>
    </row>
    <row r="56" spans="2:6" x14ac:dyDescent="0.3">
      <c r="B56" s="10">
        <v>42</v>
      </c>
      <c r="C56" s="16">
        <f t="shared" si="0"/>
        <v>550</v>
      </c>
      <c r="D56" s="16">
        <f t="shared" si="4"/>
        <v>12.13</v>
      </c>
      <c r="E56" s="16">
        <f t="shared" si="5"/>
        <v>537.87</v>
      </c>
      <c r="F56" s="17">
        <f t="shared" si="6"/>
        <v>3685.8099999999977</v>
      </c>
    </row>
    <row r="57" spans="2:6" x14ac:dyDescent="0.3">
      <c r="B57" s="10">
        <v>43</v>
      </c>
      <c r="C57" s="16">
        <f t="shared" si="0"/>
        <v>550</v>
      </c>
      <c r="D57" s="16">
        <f t="shared" si="4"/>
        <v>10.58</v>
      </c>
      <c r="E57" s="16">
        <f t="shared" si="5"/>
        <v>539.41999999999996</v>
      </c>
      <c r="F57" s="17">
        <f t="shared" si="6"/>
        <v>3146.3899999999976</v>
      </c>
    </row>
    <row r="58" spans="2:6" x14ac:dyDescent="0.3">
      <c r="B58" s="10">
        <v>44</v>
      </c>
      <c r="C58" s="16">
        <f t="shared" si="0"/>
        <v>550</v>
      </c>
      <c r="D58" s="16">
        <f t="shared" si="4"/>
        <v>9.0299999999999994</v>
      </c>
      <c r="E58" s="16">
        <f t="shared" si="5"/>
        <v>540.97</v>
      </c>
      <c r="F58" s="17">
        <f t="shared" si="6"/>
        <v>2605.4199999999973</v>
      </c>
    </row>
    <row r="59" spans="2:6" x14ac:dyDescent="0.3">
      <c r="B59" s="10">
        <v>45</v>
      </c>
      <c r="C59" s="16">
        <f>$C$10</f>
        <v>550</v>
      </c>
      <c r="D59" s="16">
        <f>ROUND($C$9*F58, 2)</f>
        <v>7.48</v>
      </c>
      <c r="E59" s="16">
        <f>C59-D59</f>
        <v>542.52</v>
      </c>
      <c r="F59" s="17">
        <f>F58-E59</f>
        <v>2062.8999999999974</v>
      </c>
    </row>
    <row r="60" spans="2:6" x14ac:dyDescent="0.3">
      <c r="B60" s="10">
        <v>46</v>
      </c>
      <c r="C60" s="16">
        <f t="shared" si="0"/>
        <v>550</v>
      </c>
      <c r="D60" s="16">
        <f t="shared" ref="D60:D63" si="7">ROUND($C$9*F59, 2)</f>
        <v>5.92</v>
      </c>
      <c r="E60" s="16">
        <f t="shared" ref="E60:E63" si="8">C60-D60</f>
        <v>544.08000000000004</v>
      </c>
      <c r="F60" s="17">
        <f t="shared" ref="F60:F63" si="9">F59-E60</f>
        <v>1518.8199999999974</v>
      </c>
    </row>
    <row r="61" spans="2:6" x14ac:dyDescent="0.3">
      <c r="B61" s="10">
        <v>47</v>
      </c>
      <c r="C61" s="16">
        <f t="shared" si="0"/>
        <v>550</v>
      </c>
      <c r="D61" s="16">
        <f t="shared" si="7"/>
        <v>4.3600000000000003</v>
      </c>
      <c r="E61" s="16">
        <f t="shared" si="8"/>
        <v>545.64</v>
      </c>
      <c r="F61" s="17">
        <f t="shared" si="9"/>
        <v>973.17999999999745</v>
      </c>
    </row>
    <row r="62" spans="2:6" x14ac:dyDescent="0.3">
      <c r="B62" s="10">
        <v>48</v>
      </c>
      <c r="C62" s="16">
        <f t="shared" si="0"/>
        <v>550</v>
      </c>
      <c r="D62" s="16">
        <f t="shared" si="7"/>
        <v>2.79</v>
      </c>
      <c r="E62" s="16">
        <f t="shared" si="8"/>
        <v>547.21</v>
      </c>
      <c r="F62" s="17">
        <f t="shared" si="9"/>
        <v>425.96999999999741</v>
      </c>
    </row>
    <row r="63" spans="2:6" ht="17.25" thickBot="1" x14ac:dyDescent="0.35">
      <c r="B63" s="27">
        <v>49</v>
      </c>
      <c r="C63" s="28">
        <f>$C$10-122.81</f>
        <v>427.19</v>
      </c>
      <c r="D63" s="29">
        <f t="shared" si="7"/>
        <v>1.22</v>
      </c>
      <c r="E63" s="29">
        <f t="shared" si="8"/>
        <v>425.96999999999997</v>
      </c>
      <c r="F63" s="30">
        <f t="shared" si="9"/>
        <v>-2.5579538487363607E-12</v>
      </c>
    </row>
    <row r="64" spans="2:6" ht="17.25" thickBot="1" x14ac:dyDescent="0.35">
      <c r="B64" s="35"/>
      <c r="C64" s="36"/>
      <c r="D64" s="36"/>
      <c r="E64" s="36"/>
      <c r="F64" s="36"/>
    </row>
    <row r="65" spans="2:5" ht="17.25" thickBot="1" x14ac:dyDescent="0.35">
      <c r="B65" s="34" t="s">
        <v>19</v>
      </c>
      <c r="C65" s="33">
        <f>SUM(C14:C63)</f>
        <v>26827.19</v>
      </c>
      <c r="E65" s="11"/>
    </row>
    <row r="66" spans="2:5" x14ac:dyDescent="0.3">
      <c r="E66" s="11"/>
    </row>
    <row r="67" spans="2:5" x14ac:dyDescent="0.3">
      <c r="E67" s="11"/>
    </row>
    <row r="68" spans="2:5" x14ac:dyDescent="0.3">
      <c r="E68" s="11"/>
    </row>
    <row r="69" spans="2:5" x14ac:dyDescent="0.3">
      <c r="E69" s="11"/>
    </row>
    <row r="70" spans="2:5" x14ac:dyDescent="0.3">
      <c r="E70" s="11"/>
    </row>
    <row r="71" spans="2:5" x14ac:dyDescent="0.3">
      <c r="E71" s="11"/>
    </row>
    <row r="72" spans="2:5" x14ac:dyDescent="0.3">
      <c r="E72" s="11"/>
    </row>
    <row r="73" spans="2:5" x14ac:dyDescent="0.3">
      <c r="E73" s="11"/>
    </row>
    <row r="74" spans="2:5" x14ac:dyDescent="0.3">
      <c r="E74" s="11"/>
    </row>
    <row r="75" spans="2:5" x14ac:dyDescent="0.3">
      <c r="E75" s="11"/>
    </row>
    <row r="76" spans="2:5" x14ac:dyDescent="0.3">
      <c r="E76" s="11"/>
    </row>
    <row r="77" spans="2:5" x14ac:dyDescent="0.3">
      <c r="E77" s="11"/>
    </row>
    <row r="78" spans="2:5" x14ac:dyDescent="0.3">
      <c r="E78" s="11"/>
    </row>
    <row r="79" spans="2:5" x14ac:dyDescent="0.3">
      <c r="E79" s="11"/>
    </row>
    <row r="80" spans="2:5" x14ac:dyDescent="0.3">
      <c r="E80" s="11"/>
    </row>
    <row r="81" spans="5:5" x14ac:dyDescent="0.3">
      <c r="E81" s="11"/>
    </row>
    <row r="82" spans="5:5" x14ac:dyDescent="0.3">
      <c r="E82" s="11"/>
    </row>
    <row r="83" spans="5:5" x14ac:dyDescent="0.3">
      <c r="E83" s="11"/>
    </row>
    <row r="84" spans="5:5" x14ac:dyDescent="0.3">
      <c r="E84" s="11"/>
    </row>
    <row r="85" spans="5:5" x14ac:dyDescent="0.3">
      <c r="E85" s="11"/>
    </row>
    <row r="86" spans="5:5" x14ac:dyDescent="0.3">
      <c r="E86" s="11"/>
    </row>
    <row r="87" spans="5:5" x14ac:dyDescent="0.3">
      <c r="E87" s="11"/>
    </row>
    <row r="88" spans="5:5" x14ac:dyDescent="0.3">
      <c r="E88" s="11"/>
    </row>
    <row r="89" spans="5:5" x14ac:dyDescent="0.3">
      <c r="E89" s="11"/>
    </row>
    <row r="90" spans="5:5" x14ac:dyDescent="0.3">
      <c r="E90" s="11"/>
    </row>
    <row r="91" spans="5:5" x14ac:dyDescent="0.3">
      <c r="E91" s="11"/>
    </row>
    <row r="92" spans="5:5" x14ac:dyDescent="0.3">
      <c r="E92" s="11"/>
    </row>
    <row r="93" spans="5:5" x14ac:dyDescent="0.3">
      <c r="E93" s="11"/>
    </row>
    <row r="94" spans="5:5" x14ac:dyDescent="0.3">
      <c r="E94" s="11"/>
    </row>
    <row r="95" spans="5:5" x14ac:dyDescent="0.3">
      <c r="E95" s="11"/>
    </row>
    <row r="96" spans="5:5" x14ac:dyDescent="0.3">
      <c r="E96" s="11"/>
    </row>
    <row r="97" spans="5:5" x14ac:dyDescent="0.3">
      <c r="E97" s="11"/>
    </row>
    <row r="98" spans="5:5" x14ac:dyDescent="0.3">
      <c r="E98" s="11"/>
    </row>
    <row r="99" spans="5:5" x14ac:dyDescent="0.3">
      <c r="E99" s="11"/>
    </row>
    <row r="100" spans="5:5" x14ac:dyDescent="0.3">
      <c r="E100" s="11"/>
    </row>
    <row r="101" spans="5:5" x14ac:dyDescent="0.3">
      <c r="E101" s="11"/>
    </row>
    <row r="102" spans="5:5" x14ac:dyDescent="0.3">
      <c r="E102" s="11"/>
    </row>
    <row r="103" spans="5:5" x14ac:dyDescent="0.3">
      <c r="E103" s="11"/>
    </row>
    <row r="104" spans="5:5" x14ac:dyDescent="0.3">
      <c r="E104" s="11"/>
    </row>
    <row r="105" spans="5:5" x14ac:dyDescent="0.3">
      <c r="E105" s="11"/>
    </row>
    <row r="106" spans="5:5" x14ac:dyDescent="0.3">
      <c r="E106" s="11"/>
    </row>
    <row r="107" spans="5:5" x14ac:dyDescent="0.3">
      <c r="E107" s="11"/>
    </row>
    <row r="108" spans="5:5" x14ac:dyDescent="0.3">
      <c r="E108" s="11"/>
    </row>
    <row r="109" spans="5:5" x14ac:dyDescent="0.3">
      <c r="E109" s="11"/>
    </row>
    <row r="110" spans="5:5" x14ac:dyDescent="0.3">
      <c r="E110" s="11"/>
    </row>
    <row r="111" spans="5:5" x14ac:dyDescent="0.3">
      <c r="E111" s="11"/>
    </row>
    <row r="112" spans="5:5" x14ac:dyDescent="0.3">
      <c r="E112" s="11"/>
    </row>
    <row r="113" spans="5:5" x14ac:dyDescent="0.3">
      <c r="E113" s="11"/>
    </row>
    <row r="114" spans="5:5" x14ac:dyDescent="0.3">
      <c r="E114" s="11"/>
    </row>
    <row r="115" spans="5:5" x14ac:dyDescent="0.3">
      <c r="E115" s="11"/>
    </row>
    <row r="116" spans="5:5" x14ac:dyDescent="0.3">
      <c r="E116" s="11"/>
    </row>
    <row r="117" spans="5:5" x14ac:dyDescent="0.3">
      <c r="E117" s="11"/>
    </row>
    <row r="118" spans="5:5" x14ac:dyDescent="0.3">
      <c r="E118" s="11"/>
    </row>
    <row r="119" spans="5:5" x14ac:dyDescent="0.3">
      <c r="E119" s="11"/>
    </row>
    <row r="120" spans="5:5" x14ac:dyDescent="0.3">
      <c r="E120" s="11"/>
    </row>
    <row r="121" spans="5:5" x14ac:dyDescent="0.3">
      <c r="E121" s="11"/>
    </row>
    <row r="122" spans="5:5" x14ac:dyDescent="0.3">
      <c r="E122" s="11"/>
    </row>
    <row r="123" spans="5:5" x14ac:dyDescent="0.3">
      <c r="E123" s="11"/>
    </row>
    <row r="124" spans="5:5" x14ac:dyDescent="0.3">
      <c r="E124" s="11"/>
    </row>
    <row r="125" spans="5:5" x14ac:dyDescent="0.3">
      <c r="E125" s="11"/>
    </row>
    <row r="126" spans="5:5" x14ac:dyDescent="0.3">
      <c r="E126" s="11"/>
    </row>
    <row r="127" spans="5:5" x14ac:dyDescent="0.3">
      <c r="E127" s="11"/>
    </row>
    <row r="128" spans="5:5" x14ac:dyDescent="0.3">
      <c r="E128" s="11"/>
    </row>
    <row r="129" spans="5:5" x14ac:dyDescent="0.3">
      <c r="E129" s="11"/>
    </row>
    <row r="130" spans="5:5" x14ac:dyDescent="0.3">
      <c r="E130" s="11"/>
    </row>
    <row r="131" spans="5:5" x14ac:dyDescent="0.3">
      <c r="E131" s="11"/>
    </row>
    <row r="132" spans="5:5" x14ac:dyDescent="0.3">
      <c r="E132" s="11"/>
    </row>
    <row r="133" spans="5:5" x14ac:dyDescent="0.3">
      <c r="E133" s="11"/>
    </row>
    <row r="134" spans="5:5" x14ac:dyDescent="0.3">
      <c r="E134" s="11"/>
    </row>
    <row r="135" spans="5:5" x14ac:dyDescent="0.3">
      <c r="E135" s="11"/>
    </row>
    <row r="136" spans="5:5" x14ac:dyDescent="0.3">
      <c r="E136" s="11"/>
    </row>
    <row r="137" spans="5:5" x14ac:dyDescent="0.3">
      <c r="E137" s="11"/>
    </row>
    <row r="138" spans="5:5" x14ac:dyDescent="0.3">
      <c r="E138" s="11"/>
    </row>
    <row r="139" spans="5:5" x14ac:dyDescent="0.3">
      <c r="E139" s="11"/>
    </row>
    <row r="140" spans="5:5" x14ac:dyDescent="0.3">
      <c r="E140" s="11"/>
    </row>
    <row r="141" spans="5:5" x14ac:dyDescent="0.3">
      <c r="E141" s="11"/>
    </row>
    <row r="142" spans="5:5" x14ac:dyDescent="0.3">
      <c r="E142" s="11"/>
    </row>
    <row r="143" spans="5:5" x14ac:dyDescent="0.3">
      <c r="E143" s="11"/>
    </row>
    <row r="144" spans="5:5" x14ac:dyDescent="0.3">
      <c r="E144" s="11"/>
    </row>
    <row r="145" spans="5:5" x14ac:dyDescent="0.3">
      <c r="E145" s="11"/>
    </row>
    <row r="146" spans="5:5" x14ac:dyDescent="0.3">
      <c r="E146" s="11"/>
    </row>
    <row r="147" spans="5:5" x14ac:dyDescent="0.3">
      <c r="E147" s="11"/>
    </row>
    <row r="148" spans="5:5" x14ac:dyDescent="0.3">
      <c r="E148" s="11"/>
    </row>
    <row r="149" spans="5:5" x14ac:dyDescent="0.3">
      <c r="E149" s="11"/>
    </row>
    <row r="150" spans="5:5" x14ac:dyDescent="0.3">
      <c r="E150" s="11"/>
    </row>
    <row r="151" spans="5:5" x14ac:dyDescent="0.3">
      <c r="E151" s="11"/>
    </row>
    <row r="152" spans="5:5" x14ac:dyDescent="0.3">
      <c r="E152" s="11"/>
    </row>
    <row r="153" spans="5:5" x14ac:dyDescent="0.3">
      <c r="E153" s="11"/>
    </row>
    <row r="154" spans="5:5" x14ac:dyDescent="0.3">
      <c r="E154" s="11"/>
    </row>
    <row r="155" spans="5:5" x14ac:dyDescent="0.3">
      <c r="E155" s="11"/>
    </row>
    <row r="156" spans="5:5" x14ac:dyDescent="0.3">
      <c r="E156" s="11"/>
    </row>
    <row r="157" spans="5:5" x14ac:dyDescent="0.3">
      <c r="E157" s="11"/>
    </row>
    <row r="158" spans="5:5" x14ac:dyDescent="0.3">
      <c r="E158" s="11"/>
    </row>
    <row r="159" spans="5:5" x14ac:dyDescent="0.3">
      <c r="E159" s="11"/>
    </row>
    <row r="160" spans="5:5" x14ac:dyDescent="0.3">
      <c r="E160" s="11"/>
    </row>
    <row r="161" spans="5:5" x14ac:dyDescent="0.3">
      <c r="E161" s="11"/>
    </row>
    <row r="162" spans="5:5" x14ac:dyDescent="0.3">
      <c r="E162" s="11"/>
    </row>
    <row r="163" spans="5:5" x14ac:dyDescent="0.3">
      <c r="E163" s="11"/>
    </row>
    <row r="164" spans="5:5" x14ac:dyDescent="0.3">
      <c r="E164" s="11"/>
    </row>
    <row r="165" spans="5:5" x14ac:dyDescent="0.3">
      <c r="E165" s="11"/>
    </row>
    <row r="166" spans="5:5" x14ac:dyDescent="0.3">
      <c r="E166" s="11"/>
    </row>
    <row r="167" spans="5:5" x14ac:dyDescent="0.3">
      <c r="E167" s="11"/>
    </row>
    <row r="168" spans="5:5" x14ac:dyDescent="0.3">
      <c r="E168" s="11"/>
    </row>
    <row r="169" spans="5:5" x14ac:dyDescent="0.3">
      <c r="E169" s="11"/>
    </row>
    <row r="170" spans="5:5" x14ac:dyDescent="0.3">
      <c r="E170" s="11"/>
    </row>
    <row r="171" spans="5:5" x14ac:dyDescent="0.3">
      <c r="E171" s="11"/>
    </row>
    <row r="172" spans="5:5" x14ac:dyDescent="0.3">
      <c r="E172" s="11"/>
    </row>
    <row r="173" spans="5:5" x14ac:dyDescent="0.3">
      <c r="E173" s="11"/>
    </row>
    <row r="174" spans="5:5" x14ac:dyDescent="0.3">
      <c r="E174" s="11"/>
    </row>
    <row r="175" spans="5:5" x14ac:dyDescent="0.3">
      <c r="E175" s="11"/>
    </row>
    <row r="176" spans="5:5" x14ac:dyDescent="0.3">
      <c r="E176" s="11"/>
    </row>
    <row r="177" spans="5:5" x14ac:dyDescent="0.3">
      <c r="E177" s="11"/>
    </row>
    <row r="178" spans="5:5" x14ac:dyDescent="0.3">
      <c r="E178" s="11"/>
    </row>
    <row r="179" spans="5:5" x14ac:dyDescent="0.3">
      <c r="E179" s="11"/>
    </row>
    <row r="180" spans="5:5" x14ac:dyDescent="0.3">
      <c r="E180" s="11"/>
    </row>
    <row r="181" spans="5:5" x14ac:dyDescent="0.3">
      <c r="E181" s="11"/>
    </row>
    <row r="182" spans="5:5" x14ac:dyDescent="0.3">
      <c r="E182" s="11"/>
    </row>
    <row r="183" spans="5:5" x14ac:dyDescent="0.3">
      <c r="E183" s="11"/>
    </row>
    <row r="184" spans="5:5" x14ac:dyDescent="0.3">
      <c r="E184" s="11"/>
    </row>
    <row r="185" spans="5:5" x14ac:dyDescent="0.3">
      <c r="E185" s="11"/>
    </row>
    <row r="186" spans="5:5" x14ac:dyDescent="0.3">
      <c r="E186" s="11"/>
    </row>
    <row r="187" spans="5:5" x14ac:dyDescent="0.3">
      <c r="E187" s="11"/>
    </row>
    <row r="188" spans="5:5" x14ac:dyDescent="0.3">
      <c r="E188" s="11"/>
    </row>
    <row r="189" spans="5:5" x14ac:dyDescent="0.3">
      <c r="E189" s="11"/>
    </row>
    <row r="190" spans="5:5" x14ac:dyDescent="0.3">
      <c r="E190" s="11"/>
    </row>
    <row r="191" spans="5:5" x14ac:dyDescent="0.3">
      <c r="E191" s="11"/>
    </row>
    <row r="192" spans="5:5" x14ac:dyDescent="0.3">
      <c r="E192" s="11"/>
    </row>
    <row r="193" spans="5:5" x14ac:dyDescent="0.3">
      <c r="E193" s="11"/>
    </row>
    <row r="194" spans="5:5" x14ac:dyDescent="0.3">
      <c r="E194" s="11"/>
    </row>
    <row r="195" spans="5:5" x14ac:dyDescent="0.3">
      <c r="E195" s="11"/>
    </row>
    <row r="196" spans="5:5" x14ac:dyDescent="0.3">
      <c r="E196" s="11"/>
    </row>
    <row r="197" spans="5:5" x14ac:dyDescent="0.3">
      <c r="E197" s="11"/>
    </row>
    <row r="198" spans="5:5" x14ac:dyDescent="0.3">
      <c r="E198" s="11"/>
    </row>
    <row r="199" spans="5:5" x14ac:dyDescent="0.3">
      <c r="E199" s="11"/>
    </row>
    <row r="200" spans="5:5" x14ac:dyDescent="0.3">
      <c r="E200" s="11"/>
    </row>
    <row r="201" spans="5:5" x14ac:dyDescent="0.3">
      <c r="E201" s="11"/>
    </row>
    <row r="202" spans="5:5" x14ac:dyDescent="0.3">
      <c r="E202" s="11"/>
    </row>
    <row r="203" spans="5:5" x14ac:dyDescent="0.3">
      <c r="E203" s="11"/>
    </row>
    <row r="204" spans="5:5" x14ac:dyDescent="0.3">
      <c r="E204" s="11"/>
    </row>
    <row r="205" spans="5:5" x14ac:dyDescent="0.3">
      <c r="E205" s="11"/>
    </row>
    <row r="206" spans="5:5" x14ac:dyDescent="0.3">
      <c r="E206" s="11"/>
    </row>
    <row r="207" spans="5:5" x14ac:dyDescent="0.3">
      <c r="E207" s="11"/>
    </row>
    <row r="208" spans="5:5" x14ac:dyDescent="0.3">
      <c r="E208" s="11"/>
    </row>
    <row r="209" spans="5:5" x14ac:dyDescent="0.3">
      <c r="E209" s="11"/>
    </row>
    <row r="210" spans="5:5" x14ac:dyDescent="0.3">
      <c r="E210" s="11"/>
    </row>
    <row r="211" spans="5:5" x14ac:dyDescent="0.3">
      <c r="E211" s="11"/>
    </row>
    <row r="212" spans="5:5" x14ac:dyDescent="0.3">
      <c r="E212" s="11"/>
    </row>
    <row r="213" spans="5:5" x14ac:dyDescent="0.3">
      <c r="E213" s="11"/>
    </row>
    <row r="214" spans="5:5" x14ac:dyDescent="0.3">
      <c r="E214" s="11"/>
    </row>
    <row r="215" spans="5:5" x14ac:dyDescent="0.3">
      <c r="E215" s="11"/>
    </row>
    <row r="216" spans="5:5" x14ac:dyDescent="0.3">
      <c r="E216" s="11"/>
    </row>
    <row r="217" spans="5:5" x14ac:dyDescent="0.3">
      <c r="E217" s="11"/>
    </row>
    <row r="218" spans="5:5" x14ac:dyDescent="0.3">
      <c r="E218" s="11"/>
    </row>
    <row r="219" spans="5:5" x14ac:dyDescent="0.3">
      <c r="E219" s="11"/>
    </row>
    <row r="220" spans="5:5" x14ac:dyDescent="0.3">
      <c r="E220" s="11"/>
    </row>
    <row r="221" spans="5:5" x14ac:dyDescent="0.3">
      <c r="E221" s="11"/>
    </row>
    <row r="222" spans="5:5" x14ac:dyDescent="0.3">
      <c r="E222" s="11"/>
    </row>
    <row r="223" spans="5:5" x14ac:dyDescent="0.3">
      <c r="E223" s="11"/>
    </row>
    <row r="224" spans="5:5" x14ac:dyDescent="0.3">
      <c r="E224" s="11"/>
    </row>
    <row r="225" spans="5:5" x14ac:dyDescent="0.3">
      <c r="E225" s="11"/>
    </row>
    <row r="226" spans="5:5" x14ac:dyDescent="0.3">
      <c r="E226" s="11"/>
    </row>
    <row r="227" spans="5:5" x14ac:dyDescent="0.3">
      <c r="E227" s="11"/>
    </row>
    <row r="228" spans="5:5" x14ac:dyDescent="0.3">
      <c r="E228" s="11"/>
    </row>
    <row r="229" spans="5:5" x14ac:dyDescent="0.3">
      <c r="E229" s="11"/>
    </row>
    <row r="230" spans="5:5" x14ac:dyDescent="0.3">
      <c r="E230" s="11"/>
    </row>
    <row r="231" spans="5:5" x14ac:dyDescent="0.3">
      <c r="E231" s="11"/>
    </row>
    <row r="232" spans="5:5" x14ac:dyDescent="0.3">
      <c r="E232" s="11"/>
    </row>
    <row r="233" spans="5:5" x14ac:dyDescent="0.3">
      <c r="E233" s="11"/>
    </row>
    <row r="234" spans="5:5" x14ac:dyDescent="0.3">
      <c r="E234" s="11"/>
    </row>
    <row r="235" spans="5:5" x14ac:dyDescent="0.3">
      <c r="E235" s="11"/>
    </row>
    <row r="236" spans="5:5" x14ac:dyDescent="0.3">
      <c r="E236" s="11"/>
    </row>
    <row r="237" spans="5:5" x14ac:dyDescent="0.3">
      <c r="E237" s="11"/>
    </row>
    <row r="238" spans="5:5" x14ac:dyDescent="0.3">
      <c r="E238" s="11"/>
    </row>
    <row r="239" spans="5:5" x14ac:dyDescent="0.3">
      <c r="E239" s="11"/>
    </row>
    <row r="240" spans="5:5" x14ac:dyDescent="0.3">
      <c r="E240" s="11"/>
    </row>
    <row r="241" spans="5:5" x14ac:dyDescent="0.3">
      <c r="E241" s="11"/>
    </row>
    <row r="242" spans="5:5" x14ac:dyDescent="0.3">
      <c r="E242" s="11"/>
    </row>
    <row r="243" spans="5:5" x14ac:dyDescent="0.3">
      <c r="E243" s="11"/>
    </row>
    <row r="244" spans="5:5" x14ac:dyDescent="0.3">
      <c r="E244" s="11"/>
    </row>
    <row r="245" spans="5:5" x14ac:dyDescent="0.3">
      <c r="E245" s="11"/>
    </row>
    <row r="246" spans="5:5" x14ac:dyDescent="0.3">
      <c r="E246" s="11"/>
    </row>
    <row r="247" spans="5:5" x14ac:dyDescent="0.3">
      <c r="E247" s="11"/>
    </row>
    <row r="248" spans="5:5" x14ac:dyDescent="0.3">
      <c r="E248" s="11"/>
    </row>
    <row r="249" spans="5:5" x14ac:dyDescent="0.3">
      <c r="E249" s="11"/>
    </row>
    <row r="250" spans="5:5" x14ac:dyDescent="0.3">
      <c r="E250" s="11"/>
    </row>
    <row r="251" spans="5:5" x14ac:dyDescent="0.3">
      <c r="E251" s="11"/>
    </row>
    <row r="252" spans="5:5" x14ac:dyDescent="0.3">
      <c r="E252" s="11"/>
    </row>
    <row r="253" spans="5:5" x14ac:dyDescent="0.3">
      <c r="E253" s="11"/>
    </row>
    <row r="254" spans="5:5" x14ac:dyDescent="0.3">
      <c r="E254" s="11"/>
    </row>
    <row r="255" spans="5:5" x14ac:dyDescent="0.3">
      <c r="E255" s="11"/>
    </row>
    <row r="256" spans="5:5" x14ac:dyDescent="0.3">
      <c r="E256" s="11"/>
    </row>
    <row r="257" spans="5:5" x14ac:dyDescent="0.3">
      <c r="E257" s="11"/>
    </row>
    <row r="258" spans="5:5" x14ac:dyDescent="0.3">
      <c r="E258" s="11"/>
    </row>
    <row r="259" spans="5:5" x14ac:dyDescent="0.3">
      <c r="E259" s="11"/>
    </row>
    <row r="260" spans="5:5" x14ac:dyDescent="0.3">
      <c r="E260" s="11"/>
    </row>
    <row r="261" spans="5:5" x14ac:dyDescent="0.3">
      <c r="E261" s="11"/>
    </row>
    <row r="262" spans="5:5" x14ac:dyDescent="0.3">
      <c r="E262" s="11"/>
    </row>
    <row r="263" spans="5:5" x14ac:dyDescent="0.3">
      <c r="E263" s="11"/>
    </row>
    <row r="264" spans="5:5" x14ac:dyDescent="0.3">
      <c r="E264" s="11"/>
    </row>
    <row r="265" spans="5:5" x14ac:dyDescent="0.3">
      <c r="E265" s="11"/>
    </row>
    <row r="266" spans="5:5" x14ac:dyDescent="0.3">
      <c r="E266" s="11"/>
    </row>
    <row r="267" spans="5:5" x14ac:dyDescent="0.3">
      <c r="E267" s="11"/>
    </row>
    <row r="268" spans="5:5" x14ac:dyDescent="0.3">
      <c r="E268" s="11"/>
    </row>
    <row r="269" spans="5:5" x14ac:dyDescent="0.3">
      <c r="E269" s="11"/>
    </row>
    <row r="270" spans="5:5" x14ac:dyDescent="0.3">
      <c r="E270" s="11"/>
    </row>
    <row r="271" spans="5:5" x14ac:dyDescent="0.3">
      <c r="E271" s="11"/>
    </row>
    <row r="272" spans="5:5" x14ac:dyDescent="0.3">
      <c r="E272" s="11"/>
    </row>
    <row r="273" spans="5:5" x14ac:dyDescent="0.3">
      <c r="E273" s="11"/>
    </row>
    <row r="274" spans="5:5" x14ac:dyDescent="0.3">
      <c r="E274" s="11"/>
    </row>
    <row r="275" spans="5:5" x14ac:dyDescent="0.3">
      <c r="E275" s="11"/>
    </row>
    <row r="276" spans="5:5" x14ac:dyDescent="0.3">
      <c r="E276" s="11"/>
    </row>
    <row r="277" spans="5:5" x14ac:dyDescent="0.3">
      <c r="E277" s="11"/>
    </row>
    <row r="278" spans="5:5" x14ac:dyDescent="0.3">
      <c r="E278" s="11"/>
    </row>
    <row r="279" spans="5:5" x14ac:dyDescent="0.3">
      <c r="E279" s="11"/>
    </row>
    <row r="280" spans="5:5" x14ac:dyDescent="0.3">
      <c r="E280" s="11"/>
    </row>
    <row r="281" spans="5:5" x14ac:dyDescent="0.3">
      <c r="E281" s="11"/>
    </row>
    <row r="282" spans="5:5" x14ac:dyDescent="0.3">
      <c r="E282" s="11"/>
    </row>
    <row r="283" spans="5:5" x14ac:dyDescent="0.3">
      <c r="E283" s="11"/>
    </row>
    <row r="284" spans="5:5" x14ac:dyDescent="0.3">
      <c r="E284" s="11"/>
    </row>
    <row r="285" spans="5:5" x14ac:dyDescent="0.3">
      <c r="E285" s="11"/>
    </row>
    <row r="286" spans="5:5" x14ac:dyDescent="0.3">
      <c r="E286" s="11"/>
    </row>
    <row r="287" spans="5:5" x14ac:dyDescent="0.3">
      <c r="E287" s="11"/>
    </row>
    <row r="288" spans="5:5" x14ac:dyDescent="0.3">
      <c r="E288" s="11"/>
    </row>
    <row r="289" spans="5:5" x14ac:dyDescent="0.3">
      <c r="E289" s="11"/>
    </row>
    <row r="290" spans="5:5" x14ac:dyDescent="0.3">
      <c r="E290" s="11"/>
    </row>
    <row r="291" spans="5:5" x14ac:dyDescent="0.3">
      <c r="E291" s="11"/>
    </row>
    <row r="292" spans="5:5" x14ac:dyDescent="0.3">
      <c r="E292" s="11"/>
    </row>
    <row r="293" spans="5:5" x14ac:dyDescent="0.3">
      <c r="E293" s="11"/>
    </row>
    <row r="294" spans="5:5" x14ac:dyDescent="0.3">
      <c r="E294" s="11"/>
    </row>
    <row r="295" spans="5:5" x14ac:dyDescent="0.3">
      <c r="E295" s="11"/>
    </row>
    <row r="296" spans="5:5" x14ac:dyDescent="0.3">
      <c r="E296" s="11"/>
    </row>
    <row r="297" spans="5:5" x14ac:dyDescent="0.3">
      <c r="E297" s="11"/>
    </row>
    <row r="298" spans="5:5" x14ac:dyDescent="0.3">
      <c r="E298" s="11"/>
    </row>
    <row r="299" spans="5:5" x14ac:dyDescent="0.3">
      <c r="E299" s="11"/>
    </row>
    <row r="300" spans="5:5" x14ac:dyDescent="0.3">
      <c r="E300" s="11"/>
    </row>
    <row r="301" spans="5:5" x14ac:dyDescent="0.3">
      <c r="E301" s="11"/>
    </row>
    <row r="302" spans="5:5" x14ac:dyDescent="0.3">
      <c r="E302" s="11"/>
    </row>
    <row r="303" spans="5:5" x14ac:dyDescent="0.3">
      <c r="E303" s="11"/>
    </row>
    <row r="304" spans="5:5" x14ac:dyDescent="0.3">
      <c r="E304" s="11"/>
    </row>
    <row r="305" spans="5:5" x14ac:dyDescent="0.3">
      <c r="E305" s="11"/>
    </row>
    <row r="306" spans="5:5" x14ac:dyDescent="0.3">
      <c r="E306" s="11"/>
    </row>
    <row r="307" spans="5:5" x14ac:dyDescent="0.3">
      <c r="E307" s="11"/>
    </row>
    <row r="308" spans="5:5" x14ac:dyDescent="0.3">
      <c r="E308" s="11"/>
    </row>
    <row r="309" spans="5:5" x14ac:dyDescent="0.3">
      <c r="E309" s="11"/>
    </row>
    <row r="310" spans="5:5" x14ac:dyDescent="0.3">
      <c r="E310" s="11"/>
    </row>
    <row r="311" spans="5:5" x14ac:dyDescent="0.3">
      <c r="E311" s="11"/>
    </row>
    <row r="312" spans="5:5" x14ac:dyDescent="0.3">
      <c r="E312" s="11"/>
    </row>
    <row r="313" spans="5:5" x14ac:dyDescent="0.3">
      <c r="E313" s="11"/>
    </row>
  </sheetData>
  <mergeCells count="3">
    <mergeCell ref="C1:F1"/>
    <mergeCell ref="C2:F2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&amp;L&amp;"Trebuchet MS,Bold"X844/76/01&amp;C&amp;"Trebuchet MS,Bold"Question 9(c)(i)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B4127-5187-4B15-BB0E-EBEC91D645BF}">
  <ds:schemaRefs>
    <ds:schemaRef ds:uri="http://schemas.microsoft.com/office/2006/metadata/properties"/>
    <ds:schemaRef ds:uri="http://schemas.microsoft.com/office/infopath/2007/PartnerControls"/>
    <ds:schemaRef ds:uri="7e593c55-5fa0-40aa-b39e-77244668716c"/>
    <ds:schemaRef ds:uri="57f95702-80aa-4b58-b7eb-d03db655dcdc"/>
  </ds:schemaRefs>
</ds:datastoreItem>
</file>

<file path=customXml/itemProps2.xml><?xml version="1.0" encoding="utf-8"?>
<ds:datastoreItem xmlns:ds="http://schemas.openxmlformats.org/officeDocument/2006/customXml" ds:itemID="{22E5DF67-E79B-4878-BA8E-7037F6208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EEBF0-6D34-4AD4-9C0E-208CFFCCE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Mortgage</vt:lpstr>
      <vt:lpstr>Increased payments</vt:lpstr>
      <vt:lpstr>'Increased payments'!Print_Titles</vt:lpstr>
      <vt:lpstr>Mortgage!Print_Titles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McKeown</dc:creator>
  <cp:keywords/>
  <dc:description/>
  <cp:lastModifiedBy>Mr Wallace</cp:lastModifiedBy>
  <cp:revision/>
  <cp:lastPrinted>2025-07-18T10:47:45Z</cp:lastPrinted>
  <dcterms:created xsi:type="dcterms:W3CDTF">2021-03-06T11:19:00Z</dcterms:created>
  <dcterms:modified xsi:type="dcterms:W3CDTF">2025-07-18T10:47:57Z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