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corporate accounting\Chief Executive\Education\2022-23\Pupil Equity Fund\"/>
    </mc:Choice>
  </mc:AlternateContent>
  <bookViews>
    <workbookView xWindow="0" yWindow="0" windowWidth="7692" windowHeight="6732"/>
  </bookViews>
  <sheets>
    <sheet name="22-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2" i="1"/>
  <c r="E51" i="1"/>
  <c r="E15" i="1"/>
  <c r="E13" i="1"/>
  <c r="E44" i="1"/>
  <c r="E35" i="1"/>
  <c r="E47" i="1"/>
  <c r="E31" i="1"/>
  <c r="E4" i="1"/>
  <c r="E11" i="1"/>
  <c r="E3" i="1"/>
  <c r="E24" i="1"/>
  <c r="E23" i="1"/>
  <c r="E32" i="1"/>
  <c r="E42" i="1"/>
  <c r="E39" i="1"/>
  <c r="E45" i="1"/>
  <c r="E25" i="1"/>
  <c r="E28" i="1"/>
  <c r="E17" i="1"/>
  <c r="E48" i="1"/>
  <c r="E50" i="1"/>
  <c r="E18" i="1"/>
  <c r="E38" i="1"/>
  <c r="E6" i="1"/>
  <c r="E10" i="1"/>
  <c r="E37" i="1"/>
  <c r="E16" i="1"/>
  <c r="E5" i="1"/>
  <c r="E46" i="1"/>
  <c r="E14" i="1"/>
  <c r="E30" i="1"/>
  <c r="E7" i="1"/>
  <c r="E33" i="1"/>
  <c r="E12" i="1"/>
  <c r="E27" i="1"/>
  <c r="E26" i="1"/>
  <c r="E34" i="1"/>
  <c r="E40" i="1"/>
  <c r="E22" i="1"/>
  <c r="E21" i="1"/>
  <c r="E41" i="1"/>
  <c r="E49" i="1"/>
  <c r="E9" i="1"/>
  <c r="E20" i="1"/>
  <c r="E36" i="1"/>
  <c r="E19" i="1"/>
  <c r="C36" i="1"/>
  <c r="D8" i="1"/>
  <c r="D52" i="1" s="1"/>
  <c r="C8" i="1"/>
  <c r="E8" i="1" s="1"/>
  <c r="D29" i="1"/>
  <c r="C29" i="1"/>
  <c r="C52" i="1" s="1"/>
  <c r="E29" i="1" l="1"/>
  <c r="E52" i="1" s="1"/>
</calcChain>
</file>

<file path=xl/sharedStrings.xml><?xml version="1.0" encoding="utf-8"?>
<sst xmlns="http://schemas.openxmlformats.org/spreadsheetml/2006/main" count="105" uniqueCount="58">
  <si>
    <t>School</t>
  </si>
  <si>
    <t>Stage</t>
  </si>
  <si>
    <t>22-23 Allocation</t>
  </si>
  <si>
    <t>Planning &amp; Support Contribution</t>
  </si>
  <si>
    <t>Allocation after Planning &amp; Support Contibution</t>
  </si>
  <si>
    <t>Annanhill Primary School</t>
  </si>
  <si>
    <t>Primary</t>
  </si>
  <si>
    <t>Auchinleck Primary School</t>
  </si>
  <si>
    <t>Bellsbank Primary School</t>
  </si>
  <si>
    <t>Catrine Primary School</t>
  </si>
  <si>
    <t>Crosshouse Communication Unit</t>
  </si>
  <si>
    <t>Crosshouse Primary School</t>
  </si>
  <si>
    <t>Dalmellington Primary School</t>
  </si>
  <si>
    <t>Dalrymple Primary School</t>
  </si>
  <si>
    <t>Darvel Primary School</t>
  </si>
  <si>
    <t>Doon Academy</t>
  </si>
  <si>
    <t>Drongan Primary School</t>
  </si>
  <si>
    <t>Dunlop Primary School</t>
  </si>
  <si>
    <t>Fenwick Primary School</t>
  </si>
  <si>
    <t>Galston Primary School</t>
  </si>
  <si>
    <t>Gargieston Primary School</t>
  </si>
  <si>
    <t>Grange Academy</t>
  </si>
  <si>
    <t>Hillhead Primary School</t>
  </si>
  <si>
    <t>Hillside School</t>
  </si>
  <si>
    <t>Hurlford Primary School</t>
  </si>
  <si>
    <t>James Hamilton Primary School</t>
  </si>
  <si>
    <t xml:space="preserve">Kilmarnock Academy </t>
  </si>
  <si>
    <t>Kilmaurs Primary School</t>
  </si>
  <si>
    <t>Lainshaw Primary School</t>
  </si>
  <si>
    <t>Loanhead Primary School</t>
  </si>
  <si>
    <t>Lochnorris Primary School</t>
  </si>
  <si>
    <t>Logan Primary School</t>
  </si>
  <si>
    <t>Loudoun Academy</t>
  </si>
  <si>
    <t>Mauchline Primary School</t>
  </si>
  <si>
    <t>Mount Carmel Primary School</t>
  </si>
  <si>
    <t>Muirkirk Primary School</t>
  </si>
  <si>
    <t>Nether Robertland Primary School</t>
  </si>
  <si>
    <t>Netherthird Primary School</t>
  </si>
  <si>
    <t>New Cumnock Primary School</t>
  </si>
  <si>
    <t>Newmilns Primary School</t>
  </si>
  <si>
    <t>Ochiltree Primary School</t>
  </si>
  <si>
    <t>Onthank Primary School</t>
  </si>
  <si>
    <t>Park School</t>
  </si>
  <si>
    <t>Patna Primary School</t>
  </si>
  <si>
    <t>Robert Burns Academy</t>
  </si>
  <si>
    <t>Secondary</t>
  </si>
  <si>
    <t>Robert Burns SLC</t>
  </si>
  <si>
    <t>Shortlees Primary School</t>
  </si>
  <si>
    <t>Sorn Primary School</t>
  </si>
  <si>
    <t>St Andrew's Primary School</t>
  </si>
  <si>
    <t>St Joseph's Academy</t>
  </si>
  <si>
    <t xml:space="preserve">St Patrick's Primary School </t>
  </si>
  <si>
    <t>Special</t>
  </si>
  <si>
    <t>St Sophia's Primary School</t>
  </si>
  <si>
    <t>St Xavier's Primary School</t>
  </si>
  <si>
    <t>Stewarton Academy</t>
  </si>
  <si>
    <t>Whatriggs Primary School</t>
  </si>
  <si>
    <t>Willowbank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</si>
</sst>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£&quot;#,##0_);[Red]\(&quot;£&quot;#,##0\)"/>
    <numFmt numFmtId="165" formatCode="_-&quot;£&quot;* #,##0_-;\-&quot;£&quot;* #,##0_-;_-&quot;£&quot;* &quot;-&quot;??_-;_-@_-"/>
    <numFmt numFmtId="166" formatCode="_(&quot;£&quot;* #,##0_);_(&quot;£&quot;* \(#,##0\);_(&quot;£&quot;* &quot;-&quot;_);_(@_)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165" fontId="3" fillId="0" borderId="1" xfId="0" applyNumberFormat="1" applyFont="1" applyFill="1" applyBorder="1" applyAlignment="1"/>
    <xf numFmtId="0" fontId="4" fillId="0" borderId="0" xfId="0" applyFont="1" applyFill="1"/>
    <xf numFmtId="166" fontId="1" fillId="0" borderId="2" xfId="0" applyNumberFormat="1" applyFont="1" applyFill="1" applyBorder="1"/>
    <xf numFmtId="166" fontId="0" fillId="0" borderId="0" xfId="0" applyNumberFormat="1" applyFill="1"/>
    <xf numFmtId="165" fontId="0" fillId="0" borderId="0" xfId="0" applyNumberFormat="1" applyFill="1"/>
    <xf numFmtId="0" fontId="1" fillId="0" borderId="3" xfId="0" applyFont="1" applyFill="1" applyBorder="1" applyAlignment="1">
      <alignment wrapText="1"/>
    </xf>
    <xf numFmtId="164" fontId="1" fillId="0" borderId="3" xfId="0" applyNumberFormat="1" applyFont="1" applyFill="1" applyBorder="1" applyAlignment="1">
      <alignment wrapText="1"/>
    </xf>
    <xf numFmtId="165" fontId="2" fillId="0" borderId="4" xfId="0" applyNumberFormat="1" applyFont="1" applyFill="1" applyBorder="1" applyAlignment="1">
      <alignment horizontal="center" wrapText="1"/>
    </xf>
    <xf numFmtId="165" fontId="2" fillId="0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A9" sqref="A9"/>
    </sheetView>
  </sheetViews>
  <sheetFormatPr defaultRowHeight="14.4" x14ac:dyDescent="0.3"/>
  <cols>
    <col min="1" max="1" width="44.88671875" style="1" bestFit="1" customWidth="1"/>
    <col min="2" max="2" width="9.88671875" style="1" bestFit="1" customWidth="1"/>
    <col min="3" max="3" width="11.5546875" style="1" bestFit="1" customWidth="1"/>
    <col min="4" max="5" width="18.88671875" style="1" customWidth="1"/>
    <col min="6" max="6" width="8.88671875" style="1"/>
  </cols>
  <sheetData>
    <row r="1" spans="1:5" ht="40.799999999999997" thickBot="1" x14ac:dyDescent="0.3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</row>
    <row r="2" spans="1:5" x14ac:dyDescent="0.3">
      <c r="A2" s="1" t="s">
        <v>47</v>
      </c>
      <c r="B2" s="1" t="s">
        <v>45</v>
      </c>
      <c r="C2" s="1">
        <v>279300</v>
      </c>
      <c r="D2" s="2">
        <v>11060</v>
      </c>
      <c r="E2" s="2">
        <f>C2-D2</f>
        <v>268240</v>
      </c>
    </row>
    <row r="3" spans="1:5" x14ac:dyDescent="0.3">
      <c r="A3" s="3" t="s">
        <v>44</v>
      </c>
      <c r="B3" s="1" t="s">
        <v>45</v>
      </c>
      <c r="C3" s="1">
        <v>252350</v>
      </c>
      <c r="D3" s="2">
        <v>10000</v>
      </c>
      <c r="E3" s="2">
        <f>C3-D3</f>
        <v>242350</v>
      </c>
    </row>
    <row r="4" spans="1:5" x14ac:dyDescent="0.3">
      <c r="A4" s="1" t="s">
        <v>56</v>
      </c>
      <c r="B4" s="1" t="s">
        <v>52</v>
      </c>
      <c r="C4" s="1">
        <v>175175</v>
      </c>
      <c r="D4" s="2">
        <v>6940</v>
      </c>
      <c r="E4" s="2">
        <f>C4-D4</f>
        <v>168235</v>
      </c>
    </row>
    <row r="5" spans="1:5" x14ac:dyDescent="0.3">
      <c r="A5" s="3" t="s">
        <v>26</v>
      </c>
      <c r="B5" s="1" t="s">
        <v>6</v>
      </c>
      <c r="C5" s="1">
        <v>170275</v>
      </c>
      <c r="D5" s="2">
        <v>6740</v>
      </c>
      <c r="E5" s="2">
        <f>C5-D5</f>
        <v>163535</v>
      </c>
    </row>
    <row r="6" spans="1:5" x14ac:dyDescent="0.3">
      <c r="A6" s="1" t="s">
        <v>21</v>
      </c>
      <c r="B6" s="1" t="s">
        <v>6</v>
      </c>
      <c r="C6" s="1">
        <v>159250</v>
      </c>
      <c r="D6" s="2">
        <v>6310</v>
      </c>
      <c r="E6" s="2">
        <f>C6-D6</f>
        <v>152940</v>
      </c>
    </row>
    <row r="7" spans="1:5" x14ac:dyDescent="0.3">
      <c r="A7" s="1" t="s">
        <v>30</v>
      </c>
      <c r="B7" s="1" t="s">
        <v>6</v>
      </c>
      <c r="C7" s="1">
        <v>150675</v>
      </c>
      <c r="D7" s="2">
        <v>5970</v>
      </c>
      <c r="E7" s="2">
        <f>C7-D7</f>
        <v>144705</v>
      </c>
    </row>
    <row r="8" spans="1:5" x14ac:dyDescent="0.3">
      <c r="A8" s="1" t="s">
        <v>25</v>
      </c>
      <c r="B8" s="1" t="s">
        <v>6</v>
      </c>
      <c r="C8" s="1">
        <f>134750+9720</f>
        <v>144470</v>
      </c>
      <c r="D8" s="2">
        <f>5340+380</f>
        <v>5720</v>
      </c>
      <c r="E8" s="2">
        <f>C8-D8</f>
        <v>138750</v>
      </c>
    </row>
    <row r="9" spans="1:5" x14ac:dyDescent="0.3">
      <c r="A9" s="1" t="s">
        <v>41</v>
      </c>
      <c r="B9" s="1" t="s">
        <v>6</v>
      </c>
      <c r="C9" s="1">
        <v>138425</v>
      </c>
      <c r="D9" s="2">
        <v>5480</v>
      </c>
      <c r="E9" s="2">
        <f>C9-D9</f>
        <v>132945</v>
      </c>
    </row>
    <row r="10" spans="1:5" x14ac:dyDescent="0.3">
      <c r="A10" s="1" t="s">
        <v>22</v>
      </c>
      <c r="B10" s="1" t="s">
        <v>6</v>
      </c>
      <c r="C10" s="1">
        <v>134750</v>
      </c>
      <c r="D10" s="2">
        <v>5340</v>
      </c>
      <c r="E10" s="2">
        <f>C10-D10</f>
        <v>129410</v>
      </c>
    </row>
    <row r="11" spans="1:5" x14ac:dyDescent="0.3">
      <c r="A11" s="1" t="s">
        <v>57</v>
      </c>
      <c r="B11" s="1" t="s">
        <v>52</v>
      </c>
      <c r="C11" s="1">
        <v>98000</v>
      </c>
      <c r="D11" s="2">
        <v>3880</v>
      </c>
      <c r="E11" s="2">
        <f>C11-D11</f>
        <v>94120</v>
      </c>
    </row>
    <row r="12" spans="1:5" x14ac:dyDescent="0.3">
      <c r="A12" s="1" t="s">
        <v>32</v>
      </c>
      <c r="B12" s="1" t="s">
        <v>6</v>
      </c>
      <c r="C12" s="1">
        <v>95550</v>
      </c>
      <c r="D12" s="2">
        <v>3780</v>
      </c>
      <c r="E12" s="2">
        <f>C12-D12</f>
        <v>91770</v>
      </c>
    </row>
    <row r="13" spans="1:5" x14ac:dyDescent="0.3">
      <c r="A13" s="1" t="s">
        <v>50</v>
      </c>
      <c r="B13" s="1" t="s">
        <v>45</v>
      </c>
      <c r="C13" s="1">
        <v>95040</v>
      </c>
      <c r="D13" s="2">
        <v>3760</v>
      </c>
      <c r="E13" s="2">
        <f>C13-D13</f>
        <v>91280</v>
      </c>
    </row>
    <row r="14" spans="1:5" x14ac:dyDescent="0.3">
      <c r="A14" s="1" t="s">
        <v>28</v>
      </c>
      <c r="B14" s="1" t="s">
        <v>6</v>
      </c>
      <c r="C14" s="1">
        <v>94325</v>
      </c>
      <c r="D14" s="2">
        <v>3740</v>
      </c>
      <c r="E14" s="2">
        <f>C14-D14</f>
        <v>90585</v>
      </c>
    </row>
    <row r="15" spans="1:5" x14ac:dyDescent="0.3">
      <c r="A15" s="1" t="s">
        <v>49</v>
      </c>
      <c r="B15" s="1" t="s">
        <v>45</v>
      </c>
      <c r="C15" s="1">
        <v>93960</v>
      </c>
      <c r="D15" s="2">
        <v>3720</v>
      </c>
      <c r="E15" s="2">
        <f>C15-D15</f>
        <v>90240</v>
      </c>
    </row>
    <row r="16" spans="1:5" x14ac:dyDescent="0.3">
      <c r="A16" s="1" t="s">
        <v>24</v>
      </c>
      <c r="B16" s="1" t="s">
        <v>6</v>
      </c>
      <c r="C16" s="1">
        <v>91875</v>
      </c>
      <c r="D16" s="2">
        <v>3640</v>
      </c>
      <c r="E16" s="2">
        <f>C16-D16</f>
        <v>88235</v>
      </c>
    </row>
    <row r="17" spans="1:5" x14ac:dyDescent="0.3">
      <c r="A17" s="1" t="s">
        <v>16</v>
      </c>
      <c r="B17" s="1" t="s">
        <v>6</v>
      </c>
      <c r="C17" s="1">
        <v>84525</v>
      </c>
      <c r="D17" s="2">
        <v>3350</v>
      </c>
      <c r="E17" s="2">
        <f>C17-D17</f>
        <v>81175</v>
      </c>
    </row>
    <row r="18" spans="1:5" x14ac:dyDescent="0.3">
      <c r="A18" s="1" t="s">
        <v>19</v>
      </c>
      <c r="B18" s="1" t="s">
        <v>6</v>
      </c>
      <c r="C18" s="1">
        <v>77175</v>
      </c>
      <c r="D18" s="2">
        <v>3060</v>
      </c>
      <c r="E18" s="2">
        <f>C18-D18</f>
        <v>74115</v>
      </c>
    </row>
    <row r="19" spans="1:5" x14ac:dyDescent="0.3">
      <c r="A19" s="1" t="s">
        <v>5</v>
      </c>
      <c r="B19" s="1" t="s">
        <v>6</v>
      </c>
      <c r="C19" s="1">
        <v>75950</v>
      </c>
      <c r="D19" s="2">
        <v>3010</v>
      </c>
      <c r="E19" s="2">
        <f>C19-D19</f>
        <v>72940</v>
      </c>
    </row>
    <row r="20" spans="1:5" x14ac:dyDescent="0.3">
      <c r="A20" s="1" t="s">
        <v>42</v>
      </c>
      <c r="B20" s="1" t="s">
        <v>6</v>
      </c>
      <c r="C20" s="1">
        <v>75950</v>
      </c>
      <c r="D20" s="2">
        <v>3010</v>
      </c>
      <c r="E20" s="2">
        <f>C20-D20</f>
        <v>72940</v>
      </c>
    </row>
    <row r="21" spans="1:5" x14ac:dyDescent="0.3">
      <c r="A21" s="1" t="s">
        <v>38</v>
      </c>
      <c r="B21" s="1" t="s">
        <v>6</v>
      </c>
      <c r="C21" s="1">
        <v>74725</v>
      </c>
      <c r="D21" s="2">
        <v>2960</v>
      </c>
      <c r="E21" s="2">
        <f>C21-D21</f>
        <v>71765</v>
      </c>
    </row>
    <row r="22" spans="1:5" x14ac:dyDescent="0.3">
      <c r="A22" s="1" t="s">
        <v>37</v>
      </c>
      <c r="B22" s="1" t="s">
        <v>6</v>
      </c>
      <c r="C22" s="1">
        <v>71050</v>
      </c>
      <c r="D22" s="2">
        <v>2810</v>
      </c>
      <c r="E22" s="2">
        <f>C22-D22</f>
        <v>68240</v>
      </c>
    </row>
    <row r="23" spans="1:5" x14ac:dyDescent="0.3">
      <c r="A23" s="1" t="s">
        <v>8</v>
      </c>
      <c r="B23" s="1" t="s">
        <v>6</v>
      </c>
      <c r="C23" s="1">
        <v>69825</v>
      </c>
      <c r="D23" s="2">
        <v>2760</v>
      </c>
      <c r="E23" s="2">
        <f>C23-D23</f>
        <v>67065</v>
      </c>
    </row>
    <row r="24" spans="1:5" x14ac:dyDescent="0.3">
      <c r="A24" s="1" t="s">
        <v>7</v>
      </c>
      <c r="B24" s="1" t="s">
        <v>6</v>
      </c>
      <c r="C24" s="1">
        <v>69825</v>
      </c>
      <c r="D24" s="2">
        <v>2770</v>
      </c>
      <c r="E24" s="2">
        <f>C24-D24</f>
        <v>67055</v>
      </c>
    </row>
    <row r="25" spans="1:5" x14ac:dyDescent="0.3">
      <c r="A25" s="1" t="s">
        <v>14</v>
      </c>
      <c r="B25" s="1" t="s">
        <v>6</v>
      </c>
      <c r="C25" s="1">
        <v>68600</v>
      </c>
      <c r="D25" s="2">
        <v>2720</v>
      </c>
      <c r="E25" s="2">
        <f>C25-D25</f>
        <v>65880</v>
      </c>
    </row>
    <row r="26" spans="1:5" x14ac:dyDescent="0.3">
      <c r="A26" s="1" t="s">
        <v>34</v>
      </c>
      <c r="B26" s="1" t="s">
        <v>6</v>
      </c>
      <c r="C26" s="1">
        <v>63700</v>
      </c>
      <c r="D26" s="2">
        <v>2520</v>
      </c>
      <c r="E26" s="2">
        <f>C26-D26</f>
        <v>61180</v>
      </c>
    </row>
    <row r="27" spans="1:5" x14ac:dyDescent="0.3">
      <c r="A27" s="1" t="s">
        <v>33</v>
      </c>
      <c r="B27" s="1" t="s">
        <v>6</v>
      </c>
      <c r="C27" s="1">
        <v>61250</v>
      </c>
      <c r="D27" s="2">
        <v>2430</v>
      </c>
      <c r="E27" s="2">
        <f>C27-D27</f>
        <v>58820</v>
      </c>
    </row>
    <row r="28" spans="1:5" x14ac:dyDescent="0.3">
      <c r="A28" s="1" t="s">
        <v>15</v>
      </c>
      <c r="B28" s="1" t="s">
        <v>6</v>
      </c>
      <c r="C28" s="1">
        <v>55125</v>
      </c>
      <c r="D28" s="2">
        <v>2180</v>
      </c>
      <c r="E28" s="2">
        <f>C28-D28</f>
        <v>52945</v>
      </c>
    </row>
    <row r="29" spans="1:5" x14ac:dyDescent="0.3">
      <c r="A29" s="1" t="s">
        <v>13</v>
      </c>
      <c r="B29" s="1" t="s">
        <v>6</v>
      </c>
      <c r="C29" s="1">
        <f>33075+19600</f>
        <v>52675</v>
      </c>
      <c r="D29" s="2">
        <f>1310+780</f>
        <v>2090</v>
      </c>
      <c r="E29" s="2">
        <f>C29-D29</f>
        <v>50585</v>
      </c>
    </row>
    <row r="30" spans="1:5" x14ac:dyDescent="0.3">
      <c r="A30" s="1" t="s">
        <v>29</v>
      </c>
      <c r="B30" s="1" t="s">
        <v>6</v>
      </c>
      <c r="C30" s="1">
        <v>50225</v>
      </c>
      <c r="D30" s="2">
        <v>1990</v>
      </c>
      <c r="E30" s="2">
        <f>C30-D30</f>
        <v>48235</v>
      </c>
    </row>
    <row r="31" spans="1:5" x14ac:dyDescent="0.3">
      <c r="A31" s="1" t="s">
        <v>55</v>
      </c>
      <c r="B31" s="1" t="s">
        <v>52</v>
      </c>
      <c r="C31" s="1">
        <v>49000</v>
      </c>
      <c r="D31" s="2">
        <v>1940</v>
      </c>
      <c r="E31" s="2">
        <f>C31-D31</f>
        <v>47060</v>
      </c>
    </row>
    <row r="32" spans="1:5" x14ac:dyDescent="0.3">
      <c r="A32" s="1" t="s">
        <v>9</v>
      </c>
      <c r="B32" s="1" t="s">
        <v>6</v>
      </c>
      <c r="C32" s="1">
        <v>47775</v>
      </c>
      <c r="D32" s="2">
        <v>1890</v>
      </c>
      <c r="E32" s="2">
        <f>C32-D32</f>
        <v>45885</v>
      </c>
    </row>
    <row r="33" spans="1:5" x14ac:dyDescent="0.3">
      <c r="A33" s="1" t="s">
        <v>31</v>
      </c>
      <c r="B33" s="1" t="s">
        <v>6</v>
      </c>
      <c r="C33" s="1">
        <v>44100</v>
      </c>
      <c r="D33" s="2">
        <v>1750</v>
      </c>
      <c r="E33" s="2">
        <f>C33-D33</f>
        <v>42350</v>
      </c>
    </row>
    <row r="34" spans="1:5" x14ac:dyDescent="0.3">
      <c r="A34" s="1" t="s">
        <v>35</v>
      </c>
      <c r="B34" s="1" t="s">
        <v>6</v>
      </c>
      <c r="C34" s="1">
        <v>44100</v>
      </c>
      <c r="D34" s="2">
        <v>1750</v>
      </c>
      <c r="E34" s="2">
        <f>C34-D34</f>
        <v>42350</v>
      </c>
    </row>
    <row r="35" spans="1:5" x14ac:dyDescent="0.3">
      <c r="A35" s="3" t="s">
        <v>53</v>
      </c>
      <c r="B35" s="1" t="s">
        <v>52</v>
      </c>
      <c r="C35" s="1">
        <v>44100</v>
      </c>
      <c r="D35" s="2">
        <v>1750</v>
      </c>
      <c r="E35" s="2">
        <f>C35-D35</f>
        <v>42350</v>
      </c>
    </row>
    <row r="36" spans="1:5" x14ac:dyDescent="0.3">
      <c r="A36" s="1" t="s">
        <v>43</v>
      </c>
      <c r="B36" s="1" t="s">
        <v>6</v>
      </c>
      <c r="C36" s="1">
        <f>33075+9720</f>
        <v>42795</v>
      </c>
      <c r="D36" s="2">
        <v>1310</v>
      </c>
      <c r="E36" s="2">
        <f>C36-D36</f>
        <v>41485</v>
      </c>
    </row>
    <row r="37" spans="1:5" x14ac:dyDescent="0.3">
      <c r="A37" s="1" t="s">
        <v>23</v>
      </c>
      <c r="B37" s="1" t="s">
        <v>6</v>
      </c>
      <c r="C37" s="1">
        <v>41650</v>
      </c>
      <c r="D37" s="2">
        <v>1650</v>
      </c>
      <c r="E37" s="2">
        <f>C37-D37</f>
        <v>40000</v>
      </c>
    </row>
    <row r="38" spans="1:5" x14ac:dyDescent="0.3">
      <c r="A38" s="1" t="s">
        <v>20</v>
      </c>
      <c r="B38" s="1" t="s">
        <v>6</v>
      </c>
      <c r="C38" s="1">
        <v>39200</v>
      </c>
      <c r="D38" s="2">
        <v>1550</v>
      </c>
      <c r="E38" s="2">
        <f>C38-D38</f>
        <v>37650</v>
      </c>
    </row>
    <row r="39" spans="1:5" x14ac:dyDescent="0.3">
      <c r="A39" s="1" t="s">
        <v>11</v>
      </c>
      <c r="B39" s="1" t="s">
        <v>6</v>
      </c>
      <c r="C39" s="1">
        <v>37975</v>
      </c>
      <c r="D39" s="2">
        <v>1500</v>
      </c>
      <c r="E39" s="2">
        <f>C39-D39</f>
        <v>36475</v>
      </c>
    </row>
    <row r="40" spans="1:5" x14ac:dyDescent="0.3">
      <c r="A40" s="1" t="s">
        <v>36</v>
      </c>
      <c r="B40" s="1" t="s">
        <v>6</v>
      </c>
      <c r="C40" s="1">
        <v>37975</v>
      </c>
      <c r="D40" s="2">
        <v>1500</v>
      </c>
      <c r="E40" s="2">
        <f>C40-D40</f>
        <v>36475</v>
      </c>
    </row>
    <row r="41" spans="1:5" x14ac:dyDescent="0.3">
      <c r="A41" s="1" t="s">
        <v>39</v>
      </c>
      <c r="B41" s="1" t="s">
        <v>6</v>
      </c>
      <c r="C41" s="1">
        <v>37975</v>
      </c>
      <c r="D41" s="2">
        <v>1500</v>
      </c>
      <c r="E41" s="2">
        <f>C41-D41</f>
        <v>36475</v>
      </c>
    </row>
    <row r="42" spans="1:5" x14ac:dyDescent="0.3">
      <c r="A42" s="1" t="s">
        <v>10</v>
      </c>
      <c r="B42" s="1" t="s">
        <v>6</v>
      </c>
      <c r="C42" s="1">
        <v>36750</v>
      </c>
      <c r="D42" s="2">
        <v>1450</v>
      </c>
      <c r="E42" s="2">
        <f>C42-D42</f>
        <v>35300</v>
      </c>
    </row>
    <row r="43" spans="1:5" x14ac:dyDescent="0.3">
      <c r="A43" s="1" t="s">
        <v>46</v>
      </c>
      <c r="B43" s="1" t="s">
        <v>45</v>
      </c>
      <c r="C43" s="1">
        <v>35525</v>
      </c>
      <c r="D43" s="2">
        <v>1410</v>
      </c>
      <c r="E43" s="2">
        <f>C43-D43</f>
        <v>34115</v>
      </c>
    </row>
    <row r="44" spans="1:5" x14ac:dyDescent="0.3">
      <c r="A44" s="3" t="s">
        <v>51</v>
      </c>
      <c r="B44" s="1" t="s">
        <v>52</v>
      </c>
      <c r="C44" s="1">
        <v>34300</v>
      </c>
      <c r="D44" s="2">
        <v>1360</v>
      </c>
      <c r="E44" s="2">
        <f>C44-D44</f>
        <v>32940</v>
      </c>
    </row>
    <row r="45" spans="1:5" x14ac:dyDescent="0.3">
      <c r="A45" s="1" t="s">
        <v>12</v>
      </c>
      <c r="B45" s="1" t="s">
        <v>6</v>
      </c>
      <c r="C45" s="1">
        <v>28175</v>
      </c>
      <c r="D45" s="2">
        <v>1110</v>
      </c>
      <c r="E45" s="2">
        <f>C45-D45</f>
        <v>27065</v>
      </c>
    </row>
    <row r="46" spans="1:5" x14ac:dyDescent="0.3">
      <c r="A46" s="1" t="s">
        <v>27</v>
      </c>
      <c r="B46" s="1" t="s">
        <v>6</v>
      </c>
      <c r="C46" s="1">
        <v>28175</v>
      </c>
      <c r="D46" s="2">
        <v>1120</v>
      </c>
      <c r="E46" s="2">
        <f>C46-D46</f>
        <v>27055</v>
      </c>
    </row>
    <row r="47" spans="1:5" x14ac:dyDescent="0.3">
      <c r="A47" s="1" t="s">
        <v>54</v>
      </c>
      <c r="B47" s="1" t="s">
        <v>52</v>
      </c>
      <c r="C47" s="1">
        <v>18375</v>
      </c>
      <c r="D47" s="2">
        <v>730</v>
      </c>
      <c r="E47" s="2">
        <f>C47-D47</f>
        <v>17645</v>
      </c>
    </row>
    <row r="48" spans="1:5" x14ac:dyDescent="0.3">
      <c r="A48" s="1" t="s">
        <v>17</v>
      </c>
      <c r="B48" s="1" t="s">
        <v>6</v>
      </c>
      <c r="C48" s="1">
        <v>14040</v>
      </c>
      <c r="D48" s="2">
        <v>560</v>
      </c>
      <c r="E48" s="2">
        <f>C48-D48</f>
        <v>13480</v>
      </c>
    </row>
    <row r="49" spans="1:5" x14ac:dyDescent="0.3">
      <c r="A49" s="1" t="s">
        <v>40</v>
      </c>
      <c r="B49" s="1" t="s">
        <v>6</v>
      </c>
      <c r="C49" s="1">
        <v>10800</v>
      </c>
      <c r="D49" s="2">
        <v>430</v>
      </c>
      <c r="E49" s="2">
        <f>C49-D49</f>
        <v>10370</v>
      </c>
    </row>
    <row r="50" spans="1:5" x14ac:dyDescent="0.3">
      <c r="A50" s="1" t="s">
        <v>18</v>
      </c>
      <c r="B50" s="1" t="s">
        <v>6</v>
      </c>
      <c r="C50" s="1">
        <v>8640</v>
      </c>
      <c r="D50" s="2">
        <v>0</v>
      </c>
      <c r="E50" s="2">
        <f>C50-D50</f>
        <v>8640</v>
      </c>
    </row>
    <row r="51" spans="1:5" x14ac:dyDescent="0.3">
      <c r="A51" s="1" t="s">
        <v>48</v>
      </c>
      <c r="B51" s="1" t="s">
        <v>45</v>
      </c>
      <c r="C51" s="1">
        <v>3675</v>
      </c>
      <c r="D51" s="2">
        <v>0</v>
      </c>
      <c r="E51" s="2">
        <f>C51-D51</f>
        <v>3675</v>
      </c>
    </row>
    <row r="52" spans="1:5" ht="15" thickBot="1" x14ac:dyDescent="0.35">
      <c r="C52" s="4">
        <f>SUM(C2:C51)</f>
        <v>3809120</v>
      </c>
      <c r="D52" s="4">
        <f>SUM(D2:D51)</f>
        <v>150000</v>
      </c>
      <c r="E52" s="4">
        <f>SUM(E2:E51)</f>
        <v>3659120</v>
      </c>
    </row>
    <row r="54" spans="1:5" x14ac:dyDescent="0.3">
      <c r="C54" s="5"/>
      <c r="D54" s="6"/>
      <c r="E54" s="6"/>
    </row>
    <row r="55" spans="1:5" x14ac:dyDescent="0.3">
      <c r="C55" s="5">
        <v>3809120</v>
      </c>
      <c r="D55" s="1">
        <v>150000</v>
      </c>
      <c r="E55" s="1">
        <v>3659120</v>
      </c>
    </row>
    <row r="56" spans="1:5" x14ac:dyDescent="0.3">
      <c r="C56" s="5"/>
    </row>
    <row r="57" spans="1:5" x14ac:dyDescent="0.3">
      <c r="C57" s="5"/>
    </row>
    <row r="58" spans="1:5" x14ac:dyDescent="0.3">
      <c r="C58" s="5"/>
    </row>
    <row r="59" spans="1:5" x14ac:dyDescent="0.3">
      <c r="C59" s="5"/>
    </row>
  </sheetData>
  <sortState ref="A2:E54">
    <sortCondition descending="1" ref="E2:E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Esther</dc:creator>
  <cp:lastModifiedBy>Martin, Esther</cp:lastModifiedBy>
  <dcterms:created xsi:type="dcterms:W3CDTF">2023-03-20T16:27:38Z</dcterms:created>
  <dcterms:modified xsi:type="dcterms:W3CDTF">2023-03-20T16:30:34Z</dcterms:modified>
</cp:coreProperties>
</file>